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ina.fernandes\OneDrive - IPV\Desktop\"/>
    </mc:Choice>
  </mc:AlternateContent>
  <bookViews>
    <workbookView xWindow="0" yWindow="0" windowWidth="25125" windowHeight="12330"/>
  </bookViews>
  <sheets>
    <sheet name="grelha" sheetId="9" r:id="rId1"/>
  </sheets>
  <definedNames>
    <definedName name="_xlnm.Print_Area" localSheetId="0">grelha!$A$3:$E$69</definedName>
  </definedNames>
  <calcPr calcId="191029"/>
</workbook>
</file>

<file path=xl/calcChain.xml><?xml version="1.0" encoding="utf-8"?>
<calcChain xmlns="http://schemas.openxmlformats.org/spreadsheetml/2006/main">
  <c r="H65" i="9" l="1"/>
  <c r="H64" i="9" s="1"/>
  <c r="I64" i="9" s="1"/>
  <c r="H63" i="9"/>
  <c r="H62" i="9" s="1"/>
  <c r="I62" i="9" s="1"/>
  <c r="H59" i="9"/>
  <c r="H58" i="9"/>
  <c r="H57" i="9" s="1"/>
  <c r="I57" i="9" s="1"/>
  <c r="H56" i="9"/>
  <c r="H55" i="9" s="1"/>
  <c r="I55" i="9" s="1"/>
  <c r="H53" i="9"/>
  <c r="H54" i="9"/>
  <c r="H52" i="9"/>
  <c r="H51" i="9" s="1"/>
  <c r="I51" i="9" s="1"/>
  <c r="H49" i="9"/>
  <c r="H50" i="9"/>
  <c r="H48" i="9"/>
  <c r="H40" i="9"/>
  <c r="H41" i="9"/>
  <c r="H42" i="9"/>
  <c r="H43" i="9"/>
  <c r="H44" i="9"/>
  <c r="H39" i="9"/>
  <c r="H29" i="9"/>
  <c r="H30" i="9"/>
  <c r="H31" i="9"/>
  <c r="H32" i="9"/>
  <c r="H33" i="9"/>
  <c r="H34" i="9"/>
  <c r="H35" i="9"/>
  <c r="H36" i="9"/>
  <c r="H37" i="9"/>
  <c r="H28" i="9"/>
  <c r="H26" i="9"/>
  <c r="H25" i="9"/>
  <c r="H18" i="9"/>
  <c r="H19" i="9"/>
  <c r="H20" i="9"/>
  <c r="H21" i="9"/>
  <c r="H22" i="9"/>
  <c r="H23" i="9"/>
  <c r="H17" i="9"/>
  <c r="H9" i="9"/>
  <c r="H10" i="9"/>
  <c r="H11" i="9"/>
  <c r="H12" i="9"/>
  <c r="H13" i="9"/>
  <c r="H14" i="9"/>
  <c r="H15" i="9"/>
  <c r="H8" i="9"/>
  <c r="H6" i="9"/>
  <c r="H5" i="9" s="1"/>
  <c r="I5" i="9" s="1"/>
  <c r="H47" i="9" l="1"/>
  <c r="I47" i="9" s="1"/>
  <c r="I60" i="9" s="1"/>
  <c r="I66" i="9"/>
  <c r="H60" i="9"/>
  <c r="H24" i="9"/>
  <c r="I24" i="9" s="1"/>
  <c r="H7" i="9"/>
  <c r="I7" i="9" s="1"/>
  <c r="H27" i="9"/>
  <c r="I27" i="9" s="1"/>
  <c r="H38" i="9"/>
  <c r="I38" i="9" s="1"/>
  <c r="H16" i="9"/>
  <c r="I16" i="9" s="1"/>
  <c r="H45" i="9" l="1"/>
  <c r="I45" i="9"/>
  <c r="D45" i="9" l="1"/>
  <c r="D66" i="9" l="1"/>
  <c r="D60" i="9"/>
</calcChain>
</file>

<file path=xl/sharedStrings.xml><?xml version="1.0" encoding="utf-8"?>
<sst xmlns="http://schemas.openxmlformats.org/spreadsheetml/2006/main" count="71" uniqueCount="71">
  <si>
    <t xml:space="preserve">a) Formação académica </t>
  </si>
  <si>
    <t>d) Coordenação e/ou participação em projetos pedagógicos na área de especialidade do concurso</t>
  </si>
  <si>
    <t>c) Planificação e construção de materiais pedagógicos na área do concurso</t>
  </si>
  <si>
    <t>pontuação / item</t>
  </si>
  <si>
    <t>i) Autor ou coautor de livro publicado na área de especialidade para que é aberto o concurso</t>
  </si>
  <si>
    <t>iv) Autor ou coautor de artigo científico publicado em revista na área de especialidade para que é aberto o concurso</t>
  </si>
  <si>
    <t xml:space="preserve">vi) Autor ou coautor de artigo científico em conferência ou encontro científico publicado nas respetivas atas na área de especialidade para que é aberto o concurso
</t>
  </si>
  <si>
    <t>vii) Comunicação oral em evento científico na área de especialidade para que é aberto o concurso</t>
  </si>
  <si>
    <t>f) Orientação/coorientação de trabalhos finais de curso, participação em júris de trabalhos finais</t>
  </si>
  <si>
    <t>i) Pertença à comissão organizadora de eventos na  área de especialidade em que é aberto o concurso</t>
  </si>
  <si>
    <t>ii) Pertença à comissão científica de eventos na  área de especialidade em que é aberto o concurso</t>
  </si>
  <si>
    <t>iii) Edição de atas de encontros científicos na área de especialidade em que é aberto o concurso</t>
  </si>
  <si>
    <t>iv) Membro de corpo editorial de publicação na área de especialidade do concurso</t>
  </si>
  <si>
    <t>i) Orientação/ Coorientação de teses de doutoramento na área de especialidade em que é aberto o concurso</t>
  </si>
  <si>
    <t>ii) Orientação/ Coorientação de dissertações e relatórios de mestrado na área de especialidade em que é aberto o concurso</t>
  </si>
  <si>
    <t>iv) Participação, como arguente, em Júris de teses de doutoramento na área de especialidade em que é aberto o concurso</t>
  </si>
  <si>
    <t>v) Participação, como arguente,  em Júris de dissertações e relatórios de mestrado na área de especialidade em que é aberto o concurso</t>
  </si>
  <si>
    <t>vi) Participação, como arguente,  em Júris de relatórios de licenciatura na área de especialidade em que é aberto o concurso</t>
  </si>
  <si>
    <t>i) Por cada ano de lecionação a tempo integral na área de especialidade do concurso</t>
  </si>
  <si>
    <t>iii) Por cada orientação de estágio curricular na área de especialidade do concurso.</t>
  </si>
  <si>
    <t>a) Participação em outras atividades consideradas relevantes para a instituição na especialidade do concurso</t>
  </si>
  <si>
    <t>b) Prémios e outras distinções</t>
  </si>
  <si>
    <t xml:space="preserve">Dimensão técnico-científico e profissional
(40%)
</t>
  </si>
  <si>
    <t>ii)Edição ou coordenação de livro publicado na área de especialidade para que é aberto o concurso</t>
  </si>
  <si>
    <t>v) Revisão de artigos científicos em revista indexada, na área de especialidade em que é aberto o concurso</t>
  </si>
  <si>
    <t>ii) Pertença a Associações a área de especialidade do concurso com cargo</t>
  </si>
  <si>
    <t>0-10</t>
  </si>
  <si>
    <t>iii) Projetos com financiamento Nacionais / coordenação</t>
  </si>
  <si>
    <t>i) por cada evidência de recurso  pedagógico na área de especialidade em que é aberto o concurso</t>
  </si>
  <si>
    <t>responsável por projeto pedagógico de longa duração (mínimo um semestre)</t>
  </si>
  <si>
    <t>Organização de eventos de natureza pedagógica</t>
  </si>
  <si>
    <t xml:space="preserve">ii) Autor ou coautor de capítulo de livro publicado na área de especialidade para que é aberto o concurso </t>
  </si>
  <si>
    <t>iii) Autor ou coautor de artigo científico publicado em revista, indexada à ISI Web of Sicence, Scielo ou Scopus, na área de especialidade para que é aberto o concurso</t>
  </si>
  <si>
    <t xml:space="preserve">i) Portfólio documentando a experiência profissional de produção de conteúdos
na especialidade do concurso na última década. </t>
  </si>
  <si>
    <t>e) Participação em projetos de investigação, membro de centros de investigação científica.</t>
  </si>
  <si>
    <t>v) Pertença a Centro de Investigação com classificação de Muito Bom ou mais</t>
  </si>
  <si>
    <t>vi) Pertença a Centro de Investigação com classificação de Suficiente / Bom</t>
  </si>
  <si>
    <t>i) Prémio atribuído pela academia, associações científicas e profissionais</t>
  </si>
  <si>
    <t>i) júris de seleção/seriação/elaboração e correção de provas, seminários e palestras ou outras atividades relevantes para a Instituição</t>
  </si>
  <si>
    <t xml:space="preserve">Dimensão Pedagógica
(50%)
</t>
  </si>
  <si>
    <t>Classificação Final :</t>
  </si>
  <si>
    <t xml:space="preserve">Dimensão Científica (40%) + Dimensão Pedagógica (50%) + Outras Atividades (10%)  </t>
  </si>
  <si>
    <t>ii) Por cada ano a tempo parcial a mais de 50% na área de especialidade do concurso</t>
  </si>
  <si>
    <t>iii) Por cada ano a tempo parcial a menos de 50 % na área de especialidade do concurso</t>
  </si>
  <si>
    <t xml:space="preserve">d) Experiência e Produção Profissional na área de especialidade do concurso. Evidências de Atividade Profissional. </t>
  </si>
  <si>
    <t xml:space="preserve">v) Autor ou coautor de artigo científico em conferência ou encontro científico publicado nas respetivas atas, indexada à ISI Web of Sicence,  Scopus, na área de especialidade para que é aberto o concurso
</t>
  </si>
  <si>
    <t>i) Ter cumulativamente o grau de Doutor e o Título de especialista na área de especialidade do concurso.</t>
  </si>
  <si>
    <t>b) Produção Técnica e Científica na área de especialidade do concurso. Livros, artigos científicos, atas e comunicações.</t>
  </si>
  <si>
    <t>c)Pertença a comissões científicas e organizadoras de eventos científicos, membro de corpo editorial, revisão de artigos científicos.</t>
  </si>
  <si>
    <t>vi) Pertença a associações científicas cargo internacional na área de especialidade do concurso</t>
  </si>
  <si>
    <t>vi) Pertença a associações científicas cargo nacional na área de especialidade do concurso.</t>
  </si>
  <si>
    <t>i) Projetos com financiamento internacionais / coordenação</t>
  </si>
  <si>
    <t>i) Projetos com financiamento internacionais / elemento</t>
  </si>
  <si>
    <t>ii) Projetos sem financiamento internacionais / coordenação</t>
  </si>
  <si>
    <t>ii) Projetos sem financiamento internacionais / elemento</t>
  </si>
  <si>
    <t>iii) Projetos com financiamento Nacionais / elemento</t>
  </si>
  <si>
    <t>iv) Projetos sem financiamento Nacionais / coordenação</t>
  </si>
  <si>
    <t>iv) Projetos sem financiamento Nacionais / elemento</t>
  </si>
  <si>
    <t>iii) Orientação/ Coorientação de relatórios de licenciatura  na área de especialidade em que é aberto o concurso</t>
  </si>
  <si>
    <t>i) Por cada Unidade Curricular de 2.º ciclo da área de especialidade do concurso</t>
  </si>
  <si>
    <t>ii) Por cada Unidade Curricular de 1.º ciclo da área de especialidade do concurso</t>
  </si>
  <si>
    <t xml:space="preserve">b) Lecionação de Unidades Curriculares da área para que é aberto o concurso no Ensino Superior Universitário ou Politécnico </t>
  </si>
  <si>
    <t>a) Tempo de serviço em instituições do Ensino Superior Universitário ou Politécnico</t>
  </si>
  <si>
    <t>Pontuação Máxima</t>
  </si>
  <si>
    <t>Pontução</t>
  </si>
  <si>
    <t>Pontuação Final</t>
  </si>
  <si>
    <t>Formulário A  – Grelha de Avaliação Curricular e Profissional |Aviso n.º 12049/2023, de 26 de junho| Professor Adjunto -  área disciplinar de Ciências da Comunicação, especialidade de Rádio</t>
  </si>
  <si>
    <t>Número de itens</t>
  </si>
  <si>
    <t>Identificação de Anexos / Comprovativos</t>
  </si>
  <si>
    <t>Preencher apenas as células sombreadas a cinzento</t>
  </si>
  <si>
    <t>Outras Atividades (10%)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</si>
</sst>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Calibri"/>
      <family val="2"/>
    </font>
    <font>
      <b/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5" tint="-0.249977111117893"/>
      <name val="Calibri"/>
      <family val="2"/>
      <scheme val="minor"/>
    </font>
    <font>
      <sz val="14"/>
      <color theme="1"/>
      <name val="Calibri"/>
      <family val="2"/>
      <scheme val="minor"/>
    </font>
    <font>
      <b/>
      <i/>
      <sz val="14"/>
      <color rgb="FFC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left" vertical="center" wrapText="1" indent="1"/>
    </xf>
    <xf numFmtId="0" fontId="3" fillId="0" borderId="1" xfId="0" applyFont="1" applyBorder="1" applyAlignment="1">
      <alignment horizontal="left" vertical="center" wrapText="1" indent="1"/>
    </xf>
    <xf numFmtId="0" fontId="1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 indent="1"/>
    </xf>
    <xf numFmtId="0" fontId="0" fillId="3" borderId="1" xfId="0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0" borderId="1" xfId="0" applyBorder="1"/>
    <xf numFmtId="0" fontId="2" fillId="0" borderId="1" xfId="0" applyFont="1" applyFill="1" applyBorder="1" applyAlignment="1" applyProtection="1">
      <alignment vertical="center" wrapText="1"/>
    </xf>
    <xf numFmtId="0" fontId="3" fillId="4" borderId="1" xfId="0" applyFont="1" applyFill="1" applyBorder="1" applyAlignment="1">
      <alignment horizontal="left" vertical="center" wrapText="1" indent="1"/>
    </xf>
    <xf numFmtId="0" fontId="1" fillId="4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2" fillId="0" borderId="1" xfId="0" applyFont="1" applyBorder="1" applyAlignment="1" applyProtection="1">
      <alignment vertical="center" wrapText="1"/>
    </xf>
    <xf numFmtId="0" fontId="1" fillId="4" borderId="1" xfId="0" applyFont="1" applyFill="1" applyBorder="1"/>
    <xf numFmtId="0" fontId="2" fillId="0" borderId="1" xfId="0" applyFont="1" applyBorder="1" applyAlignment="1" applyProtection="1">
      <alignment horizontal="left" vertical="center" wrapText="1" indent="2"/>
    </xf>
    <xf numFmtId="0" fontId="2" fillId="0" borderId="1" xfId="0" applyFont="1" applyFill="1" applyBorder="1" applyAlignment="1" applyProtection="1">
      <alignment horizontal="left" vertical="center" wrapText="1" indent="2"/>
    </xf>
    <xf numFmtId="0" fontId="4" fillId="0" borderId="1" xfId="0" applyFont="1" applyFill="1" applyBorder="1" applyAlignment="1" applyProtection="1">
      <alignment horizontal="left" vertical="center" wrapText="1" indent="2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2" fillId="4" borderId="1" xfId="0" applyFont="1" applyFill="1" applyBorder="1" applyAlignment="1" applyProtection="1">
      <alignment vertical="center" wrapText="1"/>
    </xf>
    <xf numFmtId="0" fontId="2" fillId="4" borderId="1" xfId="0" applyFont="1" applyFill="1" applyBorder="1" applyAlignment="1">
      <alignment horizontal="left" vertical="center" wrapText="1" indent="1"/>
    </xf>
    <xf numFmtId="0" fontId="3" fillId="4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 indent="1"/>
    </xf>
    <xf numFmtId="0" fontId="2" fillId="0" borderId="1" xfId="0" applyFont="1" applyFill="1" applyBorder="1" applyAlignment="1">
      <alignment horizontal="left" vertical="center" wrapText="1" inden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0" xfId="0" applyBorder="1"/>
    <xf numFmtId="0" fontId="0" fillId="4" borderId="1" xfId="0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0" fillId="4" borderId="1" xfId="0" applyFill="1" applyBorder="1"/>
    <xf numFmtId="0" fontId="2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2" borderId="2" xfId="0" applyFill="1" applyBorder="1"/>
    <xf numFmtId="0" fontId="2" fillId="2" borderId="2" xfId="0" applyFont="1" applyFill="1" applyBorder="1" applyAlignment="1" applyProtection="1">
      <alignment horizontal="left" vertical="center" wrapText="1" indent="2"/>
    </xf>
    <xf numFmtId="0" fontId="1" fillId="2" borderId="2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left" vertical="center" wrapText="1" indent="1"/>
    </xf>
    <xf numFmtId="0" fontId="2" fillId="4" borderId="6" xfId="0" applyFont="1" applyFill="1" applyBorder="1" applyAlignment="1">
      <alignment horizontal="left" vertical="center" wrapText="1" indent="1"/>
    </xf>
    <xf numFmtId="0" fontId="1" fillId="4" borderId="6" xfId="0" applyFont="1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 wrapText="1"/>
    </xf>
    <xf numFmtId="0" fontId="0" fillId="0" borderId="4" xfId="0" applyFill="1" applyBorder="1"/>
    <xf numFmtId="0" fontId="2" fillId="0" borderId="4" xfId="0" applyFont="1" applyFill="1" applyBorder="1" applyAlignment="1" applyProtection="1">
      <alignment horizontal="left" vertical="center" wrapText="1" indent="2"/>
    </xf>
    <xf numFmtId="0" fontId="1" fillId="0" borderId="4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 indent="1"/>
    </xf>
    <xf numFmtId="0" fontId="3" fillId="2" borderId="2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left" vertical="center" wrapText="1" indent="1"/>
    </xf>
    <xf numFmtId="0" fontId="3" fillId="0" borderId="7" xfId="0" applyFont="1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 wrapText="1"/>
    </xf>
    <xf numFmtId="0" fontId="0" fillId="4" borderId="6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/>
    </xf>
    <xf numFmtId="0" fontId="7" fillId="5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right" vertical="center" wrapText="1" indent="1"/>
    </xf>
    <xf numFmtId="0" fontId="3" fillId="0" borderId="0" xfId="0" applyFont="1" applyAlignment="1">
      <alignment horizontal="left" vertical="center" wrapText="1" indent="1"/>
    </xf>
    <xf numFmtId="0" fontId="7" fillId="5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8" fillId="0" borderId="0" xfId="0" applyFont="1" applyBorder="1"/>
    <xf numFmtId="0" fontId="6" fillId="0" borderId="0" xfId="0" applyFont="1" applyFill="1" applyBorder="1" applyAlignment="1">
      <alignment horizontal="center" vertical="center" textRotation="90" wrapText="1"/>
    </xf>
    <xf numFmtId="0" fontId="6" fillId="0" borderId="5" xfId="0" applyFont="1" applyBorder="1" applyAlignment="1">
      <alignment horizontal="center" vertical="center" textRotation="90" wrapText="1"/>
    </xf>
    <xf numFmtId="0" fontId="8" fillId="0" borderId="0" xfId="0" applyFont="1"/>
    <xf numFmtId="0" fontId="6" fillId="0" borderId="2" xfId="0" applyFont="1" applyBorder="1" applyAlignment="1">
      <alignment horizontal="center" vertical="center" textRotation="90" wrapText="1"/>
    </xf>
    <xf numFmtId="0" fontId="6" fillId="0" borderId="3" xfId="0" applyFont="1" applyBorder="1" applyAlignment="1">
      <alignment horizontal="center" vertical="center" textRotation="90" wrapText="1"/>
    </xf>
    <xf numFmtId="0" fontId="6" fillId="0" borderId="6" xfId="0" applyFont="1" applyBorder="1" applyAlignment="1">
      <alignment horizontal="center" vertical="center" textRotation="90" wrapText="1"/>
    </xf>
    <xf numFmtId="0" fontId="6" fillId="0" borderId="0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left" vertical="center" wrapText="1"/>
    </xf>
    <xf numFmtId="0" fontId="9" fillId="0" borderId="9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A8A4"/>
      <color rgb="FF00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9"/>
  <sheetViews>
    <sheetView tabSelected="1" topLeftCell="A7" zoomScale="80" zoomScaleNormal="80" workbookViewId="0">
      <selection activeCell="M4" sqref="M4"/>
    </sheetView>
  </sheetViews>
  <sheetFormatPr defaultRowHeight="18.75" x14ac:dyDescent="0.3"/>
  <cols>
    <col min="1" max="1" width="9.140625" style="69" customWidth="1"/>
    <col min="2" max="2" width="83.85546875" customWidth="1"/>
    <col min="3" max="3" width="106.7109375" customWidth="1"/>
    <col min="4" max="4" width="12.7109375" style="2" customWidth="1"/>
    <col min="5" max="5" width="12.7109375" style="4" customWidth="1"/>
    <col min="6" max="6" width="12.7109375" customWidth="1"/>
    <col min="7" max="7" width="33.140625" customWidth="1"/>
    <col min="8" max="9" width="12.7109375" customWidth="1"/>
  </cols>
  <sheetData>
    <row r="1" spans="1:9" ht="18.75" customHeight="1" x14ac:dyDescent="0.3">
      <c r="A1" s="66"/>
    </row>
    <row r="2" spans="1:9" x14ac:dyDescent="0.3">
      <c r="A2" s="66"/>
    </row>
    <row r="3" spans="1:9" ht="68.25" customHeight="1" x14ac:dyDescent="0.25">
      <c r="A3" s="65"/>
      <c r="B3" s="73" t="s">
        <v>66</v>
      </c>
      <c r="C3" s="73"/>
    </row>
    <row r="4" spans="1:9" ht="68.25" customHeight="1" x14ac:dyDescent="0.25">
      <c r="A4" s="65"/>
      <c r="B4" s="74" t="s">
        <v>69</v>
      </c>
      <c r="C4" s="75"/>
      <c r="D4" s="64" t="s">
        <v>63</v>
      </c>
      <c r="E4" s="64" t="s">
        <v>3</v>
      </c>
      <c r="F4" s="64" t="s">
        <v>67</v>
      </c>
      <c r="G4" s="64" t="s">
        <v>68</v>
      </c>
      <c r="H4" s="64" t="s">
        <v>64</v>
      </c>
      <c r="I4" s="64" t="s">
        <v>65</v>
      </c>
    </row>
    <row r="5" spans="1:9" ht="39.950000000000003" customHeight="1" x14ac:dyDescent="0.25">
      <c r="A5" s="70" t="s">
        <v>22</v>
      </c>
      <c r="B5" s="14" t="s">
        <v>0</v>
      </c>
      <c r="C5" s="14"/>
      <c r="D5" s="15">
        <v>4</v>
      </c>
      <c r="E5" s="16"/>
      <c r="F5" s="16"/>
      <c r="G5" s="16"/>
      <c r="H5" s="16">
        <f>SUM(H6)</f>
        <v>0</v>
      </c>
      <c r="I5" s="16">
        <f>IF(H5&gt;D5,D5,H5)</f>
        <v>0</v>
      </c>
    </row>
    <row r="6" spans="1:9" ht="39.950000000000003" customHeight="1" x14ac:dyDescent="0.25">
      <c r="A6" s="71"/>
      <c r="B6" s="6"/>
      <c r="C6" s="17" t="s">
        <v>46</v>
      </c>
      <c r="D6" s="7"/>
      <c r="E6" s="9">
        <v>4</v>
      </c>
      <c r="F6" s="63"/>
      <c r="G6" s="63"/>
      <c r="H6" s="9">
        <f>E6*F6</f>
        <v>0</v>
      </c>
      <c r="I6" s="37"/>
    </row>
    <row r="7" spans="1:9" ht="39.950000000000003" customHeight="1" x14ac:dyDescent="0.25">
      <c r="A7" s="71"/>
      <c r="B7" s="14" t="s">
        <v>47</v>
      </c>
      <c r="C7" s="18"/>
      <c r="D7" s="15">
        <v>10</v>
      </c>
      <c r="E7" s="16"/>
      <c r="F7" s="16"/>
      <c r="G7" s="16"/>
      <c r="H7" s="16">
        <f>SUM(H8:H15)</f>
        <v>0</v>
      </c>
      <c r="I7" s="16">
        <f>IF(H7&gt;D7,D7,H7)</f>
        <v>0</v>
      </c>
    </row>
    <row r="8" spans="1:9" ht="39.950000000000003" customHeight="1" x14ac:dyDescent="0.25">
      <c r="A8" s="71"/>
      <c r="B8" s="5"/>
      <c r="C8" s="17" t="s">
        <v>4</v>
      </c>
      <c r="D8" s="7"/>
      <c r="E8" s="9">
        <v>2.5</v>
      </c>
      <c r="F8" s="63"/>
      <c r="G8" s="63"/>
      <c r="H8" s="9">
        <f>E8*F8</f>
        <v>0</v>
      </c>
      <c r="I8" s="37"/>
    </row>
    <row r="9" spans="1:9" ht="39.950000000000003" customHeight="1" x14ac:dyDescent="0.25">
      <c r="A9" s="71"/>
      <c r="B9" s="5"/>
      <c r="C9" s="17" t="s">
        <v>23</v>
      </c>
      <c r="D9" s="7"/>
      <c r="E9" s="9">
        <v>1.5</v>
      </c>
      <c r="F9" s="63"/>
      <c r="G9" s="63"/>
      <c r="H9" s="9">
        <f t="shared" ref="H9:H44" si="0">E9*F9</f>
        <v>0</v>
      </c>
      <c r="I9" s="37"/>
    </row>
    <row r="10" spans="1:9" ht="39.950000000000003" customHeight="1" x14ac:dyDescent="0.25">
      <c r="A10" s="71"/>
      <c r="B10" s="5"/>
      <c r="C10" s="17" t="s">
        <v>31</v>
      </c>
      <c r="D10" s="7"/>
      <c r="E10" s="9">
        <v>2</v>
      </c>
      <c r="F10" s="63"/>
      <c r="G10" s="63"/>
      <c r="H10" s="9">
        <f t="shared" si="0"/>
        <v>0</v>
      </c>
      <c r="I10" s="37"/>
    </row>
    <row r="11" spans="1:9" ht="39.950000000000003" customHeight="1" x14ac:dyDescent="0.25">
      <c r="A11" s="71"/>
      <c r="B11" s="5"/>
      <c r="C11" s="13" t="s">
        <v>32</v>
      </c>
      <c r="D11" s="7"/>
      <c r="E11" s="9">
        <v>2</v>
      </c>
      <c r="F11" s="63"/>
      <c r="G11" s="63"/>
      <c r="H11" s="9">
        <f t="shared" si="0"/>
        <v>0</v>
      </c>
      <c r="I11" s="37"/>
    </row>
    <row r="12" spans="1:9" ht="39.950000000000003" customHeight="1" x14ac:dyDescent="0.25">
      <c r="A12" s="71"/>
      <c r="B12" s="5"/>
      <c r="C12" s="13" t="s">
        <v>5</v>
      </c>
      <c r="D12" s="7"/>
      <c r="E12" s="9">
        <v>1</v>
      </c>
      <c r="F12" s="63"/>
      <c r="G12" s="63"/>
      <c r="H12" s="9">
        <f t="shared" si="0"/>
        <v>0</v>
      </c>
      <c r="I12" s="37"/>
    </row>
    <row r="13" spans="1:9" ht="39.950000000000003" customHeight="1" x14ac:dyDescent="0.25">
      <c r="A13" s="71"/>
      <c r="B13" s="5"/>
      <c r="C13" s="13" t="s">
        <v>45</v>
      </c>
      <c r="D13" s="7"/>
      <c r="E13" s="9">
        <v>1</v>
      </c>
      <c r="F13" s="63"/>
      <c r="G13" s="63"/>
      <c r="H13" s="9">
        <f t="shared" si="0"/>
        <v>0</v>
      </c>
      <c r="I13" s="37"/>
    </row>
    <row r="14" spans="1:9" ht="39.950000000000003" customHeight="1" x14ac:dyDescent="0.25">
      <c r="A14" s="71"/>
      <c r="B14" s="5"/>
      <c r="C14" s="13" t="s">
        <v>6</v>
      </c>
      <c r="D14" s="7"/>
      <c r="E14" s="9">
        <v>0.5</v>
      </c>
      <c r="F14" s="63"/>
      <c r="G14" s="63"/>
      <c r="H14" s="9">
        <f t="shared" si="0"/>
        <v>0</v>
      </c>
      <c r="I14" s="37"/>
    </row>
    <row r="15" spans="1:9" ht="39.950000000000003" customHeight="1" x14ac:dyDescent="0.25">
      <c r="A15" s="71"/>
      <c r="B15" s="5"/>
      <c r="C15" s="13" t="s">
        <v>7</v>
      </c>
      <c r="D15" s="7"/>
      <c r="E15" s="9">
        <v>0.25</v>
      </c>
      <c r="F15" s="63"/>
      <c r="G15" s="63"/>
      <c r="H15" s="9">
        <f t="shared" si="0"/>
        <v>0</v>
      </c>
      <c r="I15" s="37"/>
    </row>
    <row r="16" spans="1:9" ht="39.950000000000003" customHeight="1" x14ac:dyDescent="0.25">
      <c r="A16" s="71"/>
      <c r="B16" s="14" t="s">
        <v>48</v>
      </c>
      <c r="C16" s="24"/>
      <c r="D16" s="15">
        <v>5</v>
      </c>
      <c r="E16" s="16"/>
      <c r="F16" s="16"/>
      <c r="G16" s="16"/>
      <c r="H16" s="16">
        <f>SUM(H17:H23)</f>
        <v>0</v>
      </c>
      <c r="I16" s="16">
        <f>IF(H16&gt;D16,D16,H16)</f>
        <v>0</v>
      </c>
    </row>
    <row r="17" spans="1:9" ht="39.950000000000003" customHeight="1" x14ac:dyDescent="0.25">
      <c r="A17" s="71"/>
      <c r="B17" s="6"/>
      <c r="C17" s="19" t="s">
        <v>9</v>
      </c>
      <c r="D17" s="7"/>
      <c r="E17" s="9">
        <v>1</v>
      </c>
      <c r="F17" s="63"/>
      <c r="G17" s="63"/>
      <c r="H17" s="9">
        <f t="shared" si="0"/>
        <v>0</v>
      </c>
      <c r="I17" s="37"/>
    </row>
    <row r="18" spans="1:9" ht="39.950000000000003" customHeight="1" x14ac:dyDescent="0.25">
      <c r="A18" s="71"/>
      <c r="B18" s="6"/>
      <c r="C18" s="19" t="s">
        <v>10</v>
      </c>
      <c r="D18" s="7"/>
      <c r="E18" s="9">
        <v>1.5</v>
      </c>
      <c r="F18" s="63"/>
      <c r="G18" s="63"/>
      <c r="H18" s="9">
        <f t="shared" si="0"/>
        <v>0</v>
      </c>
      <c r="I18" s="37"/>
    </row>
    <row r="19" spans="1:9" ht="39.950000000000003" customHeight="1" x14ac:dyDescent="0.25">
      <c r="A19" s="71"/>
      <c r="B19" s="6"/>
      <c r="C19" s="20" t="s">
        <v>11</v>
      </c>
      <c r="D19" s="7"/>
      <c r="E19" s="9">
        <v>1.5</v>
      </c>
      <c r="F19" s="63"/>
      <c r="G19" s="63"/>
      <c r="H19" s="9">
        <f t="shared" si="0"/>
        <v>0</v>
      </c>
      <c r="I19" s="37"/>
    </row>
    <row r="20" spans="1:9" ht="39.950000000000003" customHeight="1" x14ac:dyDescent="0.25">
      <c r="A20" s="71"/>
      <c r="B20" s="6"/>
      <c r="C20" s="20" t="s">
        <v>12</v>
      </c>
      <c r="D20" s="7"/>
      <c r="E20" s="9">
        <v>1.5</v>
      </c>
      <c r="F20" s="63"/>
      <c r="G20" s="63"/>
      <c r="H20" s="9">
        <f t="shared" si="0"/>
        <v>0</v>
      </c>
      <c r="I20" s="37"/>
    </row>
    <row r="21" spans="1:9" ht="39.950000000000003" customHeight="1" x14ac:dyDescent="0.25">
      <c r="A21" s="71"/>
      <c r="B21" s="6"/>
      <c r="C21" s="20" t="s">
        <v>24</v>
      </c>
      <c r="D21" s="7"/>
      <c r="E21" s="9">
        <v>1</v>
      </c>
      <c r="F21" s="63"/>
      <c r="G21" s="63"/>
      <c r="H21" s="9">
        <f t="shared" si="0"/>
        <v>0</v>
      </c>
      <c r="I21" s="37"/>
    </row>
    <row r="22" spans="1:9" ht="39.950000000000003" customHeight="1" x14ac:dyDescent="0.25">
      <c r="A22" s="71"/>
      <c r="B22" s="12"/>
      <c r="C22" s="20" t="s">
        <v>49</v>
      </c>
      <c r="D22" s="7"/>
      <c r="E22" s="9">
        <v>2</v>
      </c>
      <c r="F22" s="63"/>
      <c r="G22" s="63"/>
      <c r="H22" s="9">
        <f t="shared" si="0"/>
        <v>0</v>
      </c>
      <c r="I22" s="37"/>
    </row>
    <row r="23" spans="1:9" ht="39.950000000000003" customHeight="1" x14ac:dyDescent="0.25">
      <c r="A23" s="71"/>
      <c r="B23" s="6"/>
      <c r="C23" s="20" t="s">
        <v>50</v>
      </c>
      <c r="D23" s="7"/>
      <c r="E23" s="9">
        <v>1.5</v>
      </c>
      <c r="F23" s="63"/>
      <c r="G23" s="63"/>
      <c r="H23" s="9">
        <f t="shared" si="0"/>
        <v>0</v>
      </c>
      <c r="I23" s="37"/>
    </row>
    <row r="24" spans="1:9" ht="39.950000000000003" customHeight="1" x14ac:dyDescent="0.25">
      <c r="A24" s="71"/>
      <c r="B24" s="14" t="s">
        <v>44</v>
      </c>
      <c r="C24" s="24"/>
      <c r="D24" s="15">
        <v>10</v>
      </c>
      <c r="E24" s="16"/>
      <c r="F24" s="16"/>
      <c r="G24" s="16"/>
      <c r="H24" s="16">
        <f>SUM(H25:H26)</f>
        <v>0</v>
      </c>
      <c r="I24" s="16">
        <f>IF(H24&gt;D24,D24,H24)</f>
        <v>0</v>
      </c>
    </row>
    <row r="25" spans="1:9" ht="39.950000000000003" customHeight="1" x14ac:dyDescent="0.25">
      <c r="A25" s="71"/>
      <c r="B25" s="6"/>
      <c r="C25" s="13" t="s">
        <v>33</v>
      </c>
      <c r="D25" s="7"/>
      <c r="E25" s="9" t="s">
        <v>26</v>
      </c>
      <c r="F25" s="63"/>
      <c r="G25" s="63"/>
      <c r="H25" s="9">
        <f>F25</f>
        <v>0</v>
      </c>
      <c r="I25" s="37"/>
    </row>
    <row r="26" spans="1:9" ht="39.950000000000003" customHeight="1" x14ac:dyDescent="0.25">
      <c r="A26" s="71"/>
      <c r="B26" s="12"/>
      <c r="C26" s="13" t="s">
        <v>25</v>
      </c>
      <c r="D26" s="7"/>
      <c r="E26" s="9">
        <v>0.5</v>
      </c>
      <c r="F26" s="63"/>
      <c r="G26" s="63"/>
      <c r="H26" s="9">
        <f t="shared" si="0"/>
        <v>0</v>
      </c>
      <c r="I26" s="37"/>
    </row>
    <row r="27" spans="1:9" ht="39.950000000000003" customHeight="1" x14ac:dyDescent="0.25">
      <c r="A27" s="71"/>
      <c r="B27" s="14" t="s">
        <v>34</v>
      </c>
      <c r="C27" s="25"/>
      <c r="D27" s="15">
        <v>6</v>
      </c>
      <c r="E27" s="16"/>
      <c r="F27" s="16"/>
      <c r="G27" s="16"/>
      <c r="H27" s="16">
        <f>SUM(H28:H37)</f>
        <v>0</v>
      </c>
      <c r="I27" s="16">
        <f>IF(H27&gt;D27,D27,H27)</f>
        <v>0</v>
      </c>
    </row>
    <row r="28" spans="1:9" ht="39.950000000000003" customHeight="1" x14ac:dyDescent="0.25">
      <c r="A28" s="71"/>
      <c r="B28" s="6"/>
      <c r="C28" s="17" t="s">
        <v>51</v>
      </c>
      <c r="D28" s="7"/>
      <c r="E28" s="9">
        <v>3</v>
      </c>
      <c r="F28" s="63"/>
      <c r="G28" s="63"/>
      <c r="H28" s="9">
        <f t="shared" si="0"/>
        <v>0</v>
      </c>
      <c r="I28" s="37"/>
    </row>
    <row r="29" spans="1:9" ht="39.950000000000003" customHeight="1" x14ac:dyDescent="0.25">
      <c r="A29" s="71"/>
      <c r="B29" s="6"/>
      <c r="C29" s="17" t="s">
        <v>52</v>
      </c>
      <c r="D29" s="7"/>
      <c r="E29" s="9">
        <v>1.5</v>
      </c>
      <c r="F29" s="63"/>
      <c r="G29" s="63"/>
      <c r="H29" s="9">
        <f t="shared" si="0"/>
        <v>0</v>
      </c>
      <c r="I29" s="37"/>
    </row>
    <row r="30" spans="1:9" ht="39.950000000000003" customHeight="1" x14ac:dyDescent="0.25">
      <c r="A30" s="71"/>
      <c r="B30" s="12"/>
      <c r="C30" s="17" t="s">
        <v>53</v>
      </c>
      <c r="D30" s="7"/>
      <c r="E30" s="9">
        <v>1.5</v>
      </c>
      <c r="F30" s="63"/>
      <c r="G30" s="63"/>
      <c r="H30" s="9">
        <f t="shared" si="0"/>
        <v>0</v>
      </c>
      <c r="I30" s="37"/>
    </row>
    <row r="31" spans="1:9" ht="39.950000000000003" customHeight="1" x14ac:dyDescent="0.25">
      <c r="A31" s="71"/>
      <c r="B31" s="12"/>
      <c r="C31" s="17" t="s">
        <v>54</v>
      </c>
      <c r="D31" s="7"/>
      <c r="E31" s="9">
        <v>1</v>
      </c>
      <c r="F31" s="63"/>
      <c r="G31" s="63"/>
      <c r="H31" s="9">
        <f t="shared" si="0"/>
        <v>0</v>
      </c>
      <c r="I31" s="37"/>
    </row>
    <row r="32" spans="1:9" ht="39.950000000000003" customHeight="1" x14ac:dyDescent="0.25">
      <c r="A32" s="71"/>
      <c r="B32" s="5"/>
      <c r="C32" s="17" t="s">
        <v>27</v>
      </c>
      <c r="D32" s="7"/>
      <c r="E32" s="9">
        <v>2</v>
      </c>
      <c r="F32" s="63"/>
      <c r="G32" s="63"/>
      <c r="H32" s="9">
        <f t="shared" si="0"/>
        <v>0</v>
      </c>
      <c r="I32" s="37"/>
    </row>
    <row r="33" spans="1:10" ht="39.950000000000003" customHeight="1" x14ac:dyDescent="0.25">
      <c r="A33" s="71"/>
      <c r="B33" s="5"/>
      <c r="C33" s="17" t="s">
        <v>55</v>
      </c>
      <c r="D33" s="7"/>
      <c r="E33" s="9">
        <v>1</v>
      </c>
      <c r="F33" s="63"/>
      <c r="G33" s="63"/>
      <c r="H33" s="9">
        <f t="shared" si="0"/>
        <v>0</v>
      </c>
      <c r="I33" s="37"/>
    </row>
    <row r="34" spans="1:10" ht="39.950000000000003" customHeight="1" x14ac:dyDescent="0.25">
      <c r="A34" s="71"/>
      <c r="B34" s="12"/>
      <c r="C34" s="17" t="s">
        <v>56</v>
      </c>
      <c r="D34" s="7"/>
      <c r="E34" s="9">
        <v>1</v>
      </c>
      <c r="F34" s="63"/>
      <c r="G34" s="63"/>
      <c r="H34" s="9">
        <f t="shared" si="0"/>
        <v>0</v>
      </c>
      <c r="I34" s="37"/>
    </row>
    <row r="35" spans="1:10" ht="39.950000000000003" customHeight="1" x14ac:dyDescent="0.25">
      <c r="A35" s="71"/>
      <c r="B35" s="6"/>
      <c r="C35" s="17" t="s">
        <v>57</v>
      </c>
      <c r="D35" s="7"/>
      <c r="E35" s="9">
        <v>0.5</v>
      </c>
      <c r="F35" s="63"/>
      <c r="G35" s="63"/>
      <c r="H35" s="9">
        <f t="shared" si="0"/>
        <v>0</v>
      </c>
      <c r="I35" s="37"/>
    </row>
    <row r="36" spans="1:10" ht="39.950000000000003" customHeight="1" x14ac:dyDescent="0.25">
      <c r="A36" s="71"/>
      <c r="B36" s="6"/>
      <c r="C36" s="17" t="s">
        <v>35</v>
      </c>
      <c r="D36" s="7"/>
      <c r="E36" s="9">
        <v>1</v>
      </c>
      <c r="F36" s="63"/>
      <c r="G36" s="63"/>
      <c r="H36" s="9">
        <f t="shared" si="0"/>
        <v>0</v>
      </c>
      <c r="I36" s="37"/>
    </row>
    <row r="37" spans="1:10" ht="39.950000000000003" customHeight="1" x14ac:dyDescent="0.25">
      <c r="A37" s="71"/>
      <c r="B37" s="6"/>
      <c r="C37" s="17" t="s">
        <v>36</v>
      </c>
      <c r="D37" s="7"/>
      <c r="E37" s="9">
        <v>0.5</v>
      </c>
      <c r="F37" s="63"/>
      <c r="G37" s="63"/>
      <c r="H37" s="9">
        <f t="shared" si="0"/>
        <v>0</v>
      </c>
      <c r="I37" s="37"/>
    </row>
    <row r="38" spans="1:10" ht="39.950000000000003" customHeight="1" x14ac:dyDescent="0.25">
      <c r="A38" s="71"/>
      <c r="B38" s="14" t="s">
        <v>8</v>
      </c>
      <c r="C38" s="35"/>
      <c r="D38" s="15">
        <v>5</v>
      </c>
      <c r="E38" s="32"/>
      <c r="F38" s="16"/>
      <c r="G38" s="16"/>
      <c r="H38" s="16">
        <f>SUM(H39:H44)</f>
        <v>0</v>
      </c>
      <c r="I38" s="16">
        <f>IF(H38&gt;D38,D38,H38)</f>
        <v>0</v>
      </c>
    </row>
    <row r="39" spans="1:10" ht="39.950000000000003" customHeight="1" x14ac:dyDescent="0.25">
      <c r="A39" s="71"/>
      <c r="B39" s="5"/>
      <c r="C39" s="21" t="s">
        <v>13</v>
      </c>
      <c r="D39" s="7"/>
      <c r="E39" s="9">
        <v>2</v>
      </c>
      <c r="F39" s="63"/>
      <c r="G39" s="63"/>
      <c r="H39" s="9">
        <f t="shared" si="0"/>
        <v>0</v>
      </c>
      <c r="I39" s="37"/>
    </row>
    <row r="40" spans="1:10" ht="39.950000000000003" customHeight="1" x14ac:dyDescent="0.25">
      <c r="A40" s="71"/>
      <c r="B40" s="5"/>
      <c r="C40" s="21" t="s">
        <v>14</v>
      </c>
      <c r="D40" s="7"/>
      <c r="E40" s="9">
        <v>2</v>
      </c>
      <c r="F40" s="63"/>
      <c r="G40" s="63"/>
      <c r="H40" s="9">
        <f t="shared" si="0"/>
        <v>0</v>
      </c>
      <c r="I40" s="37"/>
    </row>
    <row r="41" spans="1:10" ht="39.950000000000003" customHeight="1" x14ac:dyDescent="0.25">
      <c r="A41" s="71"/>
      <c r="B41" s="12"/>
      <c r="C41" s="21" t="s">
        <v>58</v>
      </c>
      <c r="D41" s="7"/>
      <c r="E41" s="9">
        <v>1</v>
      </c>
      <c r="F41" s="63"/>
      <c r="G41" s="63"/>
      <c r="H41" s="9">
        <f t="shared" si="0"/>
        <v>0</v>
      </c>
      <c r="I41" s="37"/>
    </row>
    <row r="42" spans="1:10" ht="39.950000000000003" customHeight="1" x14ac:dyDescent="0.25">
      <c r="A42" s="71"/>
      <c r="B42" s="12"/>
      <c r="C42" s="20" t="s">
        <v>15</v>
      </c>
      <c r="D42" s="7"/>
      <c r="E42" s="9">
        <v>1</v>
      </c>
      <c r="F42" s="63"/>
      <c r="G42" s="63"/>
      <c r="H42" s="9">
        <f t="shared" si="0"/>
        <v>0</v>
      </c>
      <c r="I42" s="37"/>
    </row>
    <row r="43" spans="1:10" ht="39.950000000000003" customHeight="1" x14ac:dyDescent="0.25">
      <c r="A43" s="71"/>
      <c r="B43" s="12"/>
      <c r="C43" s="20" t="s">
        <v>16</v>
      </c>
      <c r="D43" s="7"/>
      <c r="E43" s="22">
        <v>0.5</v>
      </c>
      <c r="F43" s="63"/>
      <c r="G43" s="63"/>
      <c r="H43" s="9">
        <f t="shared" si="0"/>
        <v>0</v>
      </c>
      <c r="I43" s="37"/>
    </row>
    <row r="44" spans="1:10" ht="39.950000000000003" customHeight="1" x14ac:dyDescent="0.25">
      <c r="A44" s="71"/>
      <c r="B44" s="12"/>
      <c r="C44" s="20" t="s">
        <v>17</v>
      </c>
      <c r="D44" s="7"/>
      <c r="E44" s="9">
        <v>0.25</v>
      </c>
      <c r="F44" s="63"/>
      <c r="G44" s="63"/>
      <c r="H44" s="9">
        <f t="shared" si="0"/>
        <v>0</v>
      </c>
      <c r="I44" s="37"/>
    </row>
    <row r="45" spans="1:10" ht="39.950000000000003" customHeight="1" x14ac:dyDescent="0.25">
      <c r="A45" s="71"/>
      <c r="B45" s="38"/>
      <c r="C45" s="39"/>
      <c r="D45" s="40">
        <f>SUM(D5:D44)</f>
        <v>40</v>
      </c>
      <c r="E45" s="41"/>
      <c r="F45" s="41"/>
      <c r="G45" s="41"/>
      <c r="H45" s="40">
        <f>H38+H27+H24+H16+H7+H5</f>
        <v>0</v>
      </c>
      <c r="I45" s="40">
        <f>I38+I27+I24+I16+I7+I5</f>
        <v>0</v>
      </c>
    </row>
    <row r="46" spans="1:10" ht="20.100000000000001" customHeight="1" x14ac:dyDescent="0.25">
      <c r="A46" s="67"/>
      <c r="B46" s="46"/>
      <c r="C46" s="47"/>
      <c r="D46" s="48"/>
      <c r="E46" s="49"/>
      <c r="F46" s="49"/>
      <c r="G46" s="49"/>
      <c r="H46" s="48"/>
      <c r="I46" s="48"/>
      <c r="J46" s="34"/>
    </row>
    <row r="47" spans="1:10" ht="39.950000000000003" customHeight="1" x14ac:dyDescent="0.25">
      <c r="A47" s="70" t="s">
        <v>39</v>
      </c>
      <c r="B47" s="42" t="s">
        <v>62</v>
      </c>
      <c r="C47" s="43"/>
      <c r="D47" s="44">
        <v>15</v>
      </c>
      <c r="E47" s="45"/>
      <c r="F47" s="45"/>
      <c r="G47" s="45"/>
      <c r="H47" s="45">
        <f>SUM(H48:H50)</f>
        <v>0</v>
      </c>
      <c r="I47" s="45">
        <f>IF(H47&gt;D47,D47,H47)</f>
        <v>0</v>
      </c>
    </row>
    <row r="48" spans="1:10" ht="39.950000000000003" customHeight="1" x14ac:dyDescent="0.25">
      <c r="A48" s="71"/>
      <c r="B48" s="6"/>
      <c r="C48" s="5" t="s">
        <v>18</v>
      </c>
      <c r="D48" s="7"/>
      <c r="E48" s="9">
        <v>4</v>
      </c>
      <c r="F48" s="63"/>
      <c r="G48" s="63"/>
      <c r="H48" s="9">
        <f t="shared" ref="H48:H59" si="1">E48*F48</f>
        <v>0</v>
      </c>
      <c r="I48" s="37"/>
    </row>
    <row r="49" spans="1:9" ht="39.950000000000003" customHeight="1" x14ac:dyDescent="0.25">
      <c r="A49" s="71"/>
      <c r="B49" s="6"/>
      <c r="C49" s="5" t="s">
        <v>42</v>
      </c>
      <c r="D49" s="7"/>
      <c r="E49" s="9">
        <v>3</v>
      </c>
      <c r="F49" s="63"/>
      <c r="G49" s="63"/>
      <c r="H49" s="9">
        <f t="shared" si="1"/>
        <v>0</v>
      </c>
      <c r="I49" s="37"/>
    </row>
    <row r="50" spans="1:9" ht="39.950000000000003" customHeight="1" x14ac:dyDescent="0.25">
      <c r="A50" s="71"/>
      <c r="B50" s="6"/>
      <c r="C50" s="5" t="s">
        <v>43</v>
      </c>
      <c r="D50" s="7"/>
      <c r="E50" s="9">
        <v>2</v>
      </c>
      <c r="F50" s="63"/>
      <c r="G50" s="63"/>
      <c r="H50" s="9">
        <f t="shared" si="1"/>
        <v>0</v>
      </c>
      <c r="I50" s="37"/>
    </row>
    <row r="51" spans="1:9" ht="39.950000000000003" customHeight="1" x14ac:dyDescent="0.25">
      <c r="A51" s="71"/>
      <c r="B51" s="25" t="s">
        <v>61</v>
      </c>
      <c r="C51" s="25"/>
      <c r="D51" s="26">
        <v>20</v>
      </c>
      <c r="E51" s="25"/>
      <c r="F51" s="36"/>
      <c r="G51" s="25"/>
      <c r="H51" s="36">
        <f>SUM(H52:H54)</f>
        <v>0</v>
      </c>
      <c r="I51" s="16">
        <f>IF(H51&gt;D51,D51,H51)</f>
        <v>0</v>
      </c>
    </row>
    <row r="52" spans="1:9" ht="39.950000000000003" customHeight="1" x14ac:dyDescent="0.25">
      <c r="A52" s="71"/>
      <c r="B52" s="6"/>
      <c r="C52" s="5" t="s">
        <v>59</v>
      </c>
      <c r="D52" s="7"/>
      <c r="E52" s="9">
        <v>3</v>
      </c>
      <c r="F52" s="63"/>
      <c r="G52" s="63"/>
      <c r="H52" s="9">
        <f t="shared" si="1"/>
        <v>0</v>
      </c>
      <c r="I52" s="37"/>
    </row>
    <row r="53" spans="1:9" ht="39.950000000000003" customHeight="1" x14ac:dyDescent="0.25">
      <c r="A53" s="71"/>
      <c r="B53" s="12"/>
      <c r="C53" s="5" t="s">
        <v>60</v>
      </c>
      <c r="D53" s="7"/>
      <c r="E53" s="9">
        <v>4</v>
      </c>
      <c r="F53" s="63"/>
      <c r="G53" s="63"/>
      <c r="H53" s="9">
        <f t="shared" si="1"/>
        <v>0</v>
      </c>
      <c r="I53" s="37"/>
    </row>
    <row r="54" spans="1:9" ht="39.950000000000003" customHeight="1" x14ac:dyDescent="0.25">
      <c r="A54" s="71"/>
      <c r="B54" s="6"/>
      <c r="C54" s="5" t="s">
        <v>19</v>
      </c>
      <c r="D54" s="7"/>
      <c r="E54" s="9">
        <v>1</v>
      </c>
      <c r="F54" s="63"/>
      <c r="G54" s="63"/>
      <c r="H54" s="9">
        <f t="shared" si="1"/>
        <v>0</v>
      </c>
      <c r="I54" s="37"/>
    </row>
    <row r="55" spans="1:9" ht="39.950000000000003" customHeight="1" x14ac:dyDescent="0.25">
      <c r="A55" s="71"/>
      <c r="B55" s="14" t="s">
        <v>2</v>
      </c>
      <c r="C55" s="25"/>
      <c r="D55" s="15">
        <v>8</v>
      </c>
      <c r="E55" s="16"/>
      <c r="F55" s="36"/>
      <c r="G55" s="25"/>
      <c r="H55" s="57">
        <f>SUM(H56)</f>
        <v>0</v>
      </c>
      <c r="I55" s="16">
        <f>IF(H55&gt;D55,D55,H55)</f>
        <v>0</v>
      </c>
    </row>
    <row r="56" spans="1:9" ht="39.950000000000003" customHeight="1" x14ac:dyDescent="0.25">
      <c r="A56" s="71"/>
      <c r="B56" s="12"/>
      <c r="C56" s="5" t="s">
        <v>28</v>
      </c>
      <c r="D56" s="7"/>
      <c r="E56" s="9">
        <v>2</v>
      </c>
      <c r="F56" s="63"/>
      <c r="G56" s="63"/>
      <c r="H56" s="9">
        <f t="shared" si="1"/>
        <v>0</v>
      </c>
      <c r="I56" s="37"/>
    </row>
    <row r="57" spans="1:9" ht="39.950000000000003" customHeight="1" x14ac:dyDescent="0.25">
      <c r="A57" s="71"/>
      <c r="B57" s="14" t="s">
        <v>1</v>
      </c>
      <c r="C57" s="14"/>
      <c r="D57" s="26">
        <v>7</v>
      </c>
      <c r="E57" s="14"/>
      <c r="F57" s="36"/>
      <c r="G57" s="25"/>
      <c r="H57" s="36">
        <f>SUM(H58:H59)</f>
        <v>0</v>
      </c>
      <c r="I57" s="16">
        <f>IF(H57&gt;D57,D57,H57)</f>
        <v>0</v>
      </c>
    </row>
    <row r="58" spans="1:9" ht="39.950000000000003" customHeight="1" x14ac:dyDescent="0.25">
      <c r="A58" s="71"/>
      <c r="B58" s="6"/>
      <c r="C58" s="5" t="s">
        <v>29</v>
      </c>
      <c r="D58" s="7"/>
      <c r="E58" s="9">
        <v>2.5</v>
      </c>
      <c r="F58" s="63"/>
      <c r="G58" s="63"/>
      <c r="H58" s="9">
        <f t="shared" si="1"/>
        <v>0</v>
      </c>
      <c r="I58" s="37"/>
    </row>
    <row r="59" spans="1:9" ht="39.950000000000003" customHeight="1" x14ac:dyDescent="0.25">
      <c r="A59" s="71"/>
      <c r="B59" s="6"/>
      <c r="C59" s="5" t="s">
        <v>30</v>
      </c>
      <c r="D59" s="7"/>
      <c r="E59" s="9">
        <v>1</v>
      </c>
      <c r="F59" s="63"/>
      <c r="G59" s="63"/>
      <c r="H59" s="9">
        <f t="shared" si="1"/>
        <v>0</v>
      </c>
      <c r="I59" s="37"/>
    </row>
    <row r="60" spans="1:9" ht="39.950000000000003" customHeight="1" x14ac:dyDescent="0.25">
      <c r="A60" s="72"/>
      <c r="B60" s="50"/>
      <c r="C60" s="50"/>
      <c r="D60" s="51">
        <f>SUM(D47:D57)</f>
        <v>50</v>
      </c>
      <c r="E60" s="41"/>
      <c r="F60" s="41"/>
      <c r="G60" s="41"/>
      <c r="H60" s="41">
        <f>H47+H51+H55+H57</f>
        <v>0</v>
      </c>
      <c r="I60" s="41">
        <f>I47+I51+I55+I57</f>
        <v>0</v>
      </c>
    </row>
    <row r="61" spans="1:9" ht="20.100000000000001" customHeight="1" thickBot="1" x14ac:dyDescent="0.3">
      <c r="A61" s="68"/>
      <c r="B61" s="54"/>
      <c r="C61" s="54"/>
      <c r="D61" s="55"/>
      <c r="E61" s="56"/>
      <c r="F61" s="56"/>
      <c r="G61" s="56"/>
      <c r="H61" s="56"/>
      <c r="I61" s="56"/>
    </row>
    <row r="62" spans="1:9" ht="39.950000000000003" customHeight="1" x14ac:dyDescent="0.25">
      <c r="A62" s="70" t="s">
        <v>70</v>
      </c>
      <c r="B62" s="42" t="s">
        <v>20</v>
      </c>
      <c r="C62" s="43"/>
      <c r="D62" s="52">
        <v>7</v>
      </c>
      <c r="E62" s="45"/>
      <c r="F62" s="53"/>
      <c r="G62" s="43"/>
      <c r="H62" s="58">
        <f>SUM(H63)</f>
        <v>0</v>
      </c>
      <c r="I62" s="58">
        <f>IF(H62&gt;D62,D62,H62)</f>
        <v>0</v>
      </c>
    </row>
    <row r="63" spans="1:9" ht="39.950000000000003" customHeight="1" x14ac:dyDescent="0.25">
      <c r="A63" s="71"/>
      <c r="B63" s="27"/>
      <c r="C63" s="28" t="s">
        <v>38</v>
      </c>
      <c r="D63" s="29"/>
      <c r="E63" s="30">
        <v>2</v>
      </c>
      <c r="F63" s="63"/>
      <c r="G63" s="63"/>
      <c r="H63" s="33">
        <f t="shared" ref="H63:H65" si="2">E63*F63</f>
        <v>0</v>
      </c>
      <c r="I63" s="59"/>
    </row>
    <row r="64" spans="1:9" ht="39.950000000000003" customHeight="1" x14ac:dyDescent="0.25">
      <c r="A64" s="71"/>
      <c r="B64" s="14" t="s">
        <v>21</v>
      </c>
      <c r="C64" s="25"/>
      <c r="D64" s="26">
        <v>3</v>
      </c>
      <c r="E64" s="16"/>
      <c r="F64" s="36"/>
      <c r="G64" s="25"/>
      <c r="H64" s="57">
        <f>H65</f>
        <v>0</v>
      </c>
      <c r="I64" s="57">
        <f>IF(H64&gt;D64,D64,H64)</f>
        <v>0</v>
      </c>
    </row>
    <row r="65" spans="1:9" ht="39.950000000000003" customHeight="1" x14ac:dyDescent="0.25">
      <c r="A65" s="71"/>
      <c r="B65" s="27"/>
      <c r="C65" s="28" t="s">
        <v>37</v>
      </c>
      <c r="D65" s="29"/>
      <c r="E65" s="30">
        <v>2</v>
      </c>
      <c r="F65" s="60"/>
      <c r="G65" s="60"/>
      <c r="H65" s="33">
        <f t="shared" si="2"/>
        <v>0</v>
      </c>
      <c r="I65" s="59"/>
    </row>
    <row r="66" spans="1:9" ht="39.950000000000003" customHeight="1" x14ac:dyDescent="0.25">
      <c r="A66" s="72"/>
      <c r="B66" s="8"/>
      <c r="C66" s="8"/>
      <c r="D66" s="10">
        <f>SUM(D62:D64)</f>
        <v>10</v>
      </c>
      <c r="E66" s="8"/>
      <c r="F66" s="23"/>
      <c r="G66" s="23"/>
      <c r="H66" s="23"/>
      <c r="I66" s="23">
        <f>I62+I64</f>
        <v>0</v>
      </c>
    </row>
    <row r="67" spans="1:9" ht="39.950000000000003" customHeight="1" x14ac:dyDescent="0.25">
      <c r="A67" s="68"/>
      <c r="B67" s="31"/>
    </row>
    <row r="68" spans="1:9" ht="39.950000000000003" customHeight="1" x14ac:dyDescent="0.3">
      <c r="B68" s="61" t="s">
        <v>40</v>
      </c>
      <c r="C68" s="62" t="s">
        <v>41</v>
      </c>
      <c r="D68" s="3"/>
    </row>
    <row r="69" spans="1:9" ht="18" customHeight="1" x14ac:dyDescent="0.3">
      <c r="B69" s="1"/>
      <c r="C69" s="1"/>
      <c r="D69" s="11"/>
    </row>
  </sheetData>
  <sheetProtection sheet="1" objects="1" scenarios="1"/>
  <mergeCells count="5">
    <mergeCell ref="A5:A45"/>
    <mergeCell ref="A47:A60"/>
    <mergeCell ref="A62:A66"/>
    <mergeCell ref="B3:C3"/>
    <mergeCell ref="B4:C4"/>
  </mergeCells>
  <pageMargins left="0" right="0" top="0" bottom="0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</vt:i4>
      </vt:variant>
      <vt:variant>
        <vt:lpstr>Intervalos com nome</vt:lpstr>
      </vt:variant>
      <vt:variant>
        <vt:i4>1</vt:i4>
      </vt:variant>
    </vt:vector>
  </HeadingPairs>
  <TitlesOfParts>
    <vt:vector size="2" baseType="lpstr">
      <vt:lpstr>grelha</vt:lpstr>
      <vt:lpstr>grelha!Área_de_Impressão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Instituto Politécnico de Viseu</dc:creator>
  <cp:lastModifiedBy>Lina Fernandes</cp:lastModifiedBy>
  <cp:lastPrinted>2023-04-14T10:16:27Z</cp:lastPrinted>
  <dcterms:created xsi:type="dcterms:W3CDTF">2019-10-01T13:05:57Z</dcterms:created>
  <dcterms:modified xsi:type="dcterms:W3CDTF">2023-06-29T14:33:57Z</dcterms:modified>
</cp:coreProperties>
</file>