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cagomes\Documents\juris\coordenador_artes_24\reuniao_1\"/>
    </mc:Choice>
  </mc:AlternateContent>
  <xr:revisionPtr revIDLastSave="0" documentId="8_{2FD2CA98-E4A7-442B-B3F3-3AB52E291DD4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GRELHA" sheetId="9" r:id="rId1"/>
  </sheets>
  <definedNames>
    <definedName name="_xlnm.Print_Area" localSheetId="0">GRELHA!$A$2:$E$88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9" l="1"/>
  <c r="H4" i="9"/>
  <c r="H25" i="9"/>
  <c r="H26" i="9"/>
  <c r="H27" i="9"/>
  <c r="H28" i="9"/>
  <c r="D89" i="9"/>
  <c r="H24" i="9" l="1"/>
  <c r="H23" i="9"/>
  <c r="H22" i="9" l="1"/>
  <c r="D46" i="9" l="1"/>
  <c r="H88" i="9" l="1"/>
  <c r="H87" i="9" s="1"/>
  <c r="H86" i="9"/>
  <c r="H81" i="9"/>
  <c r="H82" i="9"/>
  <c r="H83" i="9"/>
  <c r="H84" i="9"/>
  <c r="H85" i="9"/>
  <c r="H80" i="9"/>
  <c r="H67" i="9"/>
  <c r="H68" i="9"/>
  <c r="H69" i="9"/>
  <c r="H70" i="9"/>
  <c r="H71" i="9"/>
  <c r="H72" i="9"/>
  <c r="H73" i="9"/>
  <c r="H74" i="9"/>
  <c r="H75" i="9"/>
  <c r="H76" i="9"/>
  <c r="H77" i="9"/>
  <c r="H78" i="9"/>
  <c r="H66" i="9"/>
  <c r="H58" i="9"/>
  <c r="H50" i="9"/>
  <c r="H51" i="9"/>
  <c r="H52" i="9"/>
  <c r="H53" i="9"/>
  <c r="H45" i="9"/>
  <c r="H44" i="9"/>
  <c r="H36" i="9"/>
  <c r="H37" i="9"/>
  <c r="H31" i="9"/>
  <c r="H32" i="9"/>
  <c r="H33" i="9"/>
  <c r="H15" i="9"/>
  <c r="H16" i="9"/>
  <c r="H17" i="9"/>
  <c r="H18" i="9"/>
  <c r="H19" i="9"/>
  <c r="H20" i="9"/>
  <c r="H21" i="9"/>
  <c r="H6" i="9"/>
  <c r="H7" i="9"/>
  <c r="H8" i="9"/>
  <c r="H9" i="9"/>
  <c r="H10" i="9"/>
  <c r="H11" i="9"/>
  <c r="H12" i="9"/>
  <c r="H30" i="9"/>
  <c r="D63" i="9"/>
  <c r="H79" i="9" l="1"/>
  <c r="I79" i="9" s="1"/>
  <c r="H43" i="9"/>
  <c r="I43" i="9" s="1"/>
  <c r="D91" i="9"/>
  <c r="H29" i="9"/>
  <c r="I87" i="9"/>
  <c r="H65" i="9"/>
  <c r="I65" i="9" s="1"/>
  <c r="I89" i="9" l="1"/>
  <c r="H89" i="9"/>
  <c r="H62" i="9"/>
  <c r="H61" i="9"/>
  <c r="H59" i="9"/>
  <c r="H56" i="9"/>
  <c r="H55" i="9"/>
  <c r="H54" i="9" s="1"/>
  <c r="H49" i="9"/>
  <c r="H48" i="9" s="1"/>
  <c r="H40" i="9"/>
  <c r="H41" i="9"/>
  <c r="H42" i="9"/>
  <c r="H39" i="9"/>
  <c r="H35" i="9"/>
  <c r="H14" i="9"/>
  <c r="H5" i="9"/>
  <c r="H57" i="9" l="1"/>
  <c r="I57" i="9" s="1"/>
  <c r="H60" i="9"/>
  <c r="I60" i="9" s="1"/>
  <c r="I54" i="9"/>
  <c r="I48" i="9"/>
  <c r="I29" i="9"/>
  <c r="H34" i="9"/>
  <c r="I34" i="9" s="1"/>
  <c r="H38" i="9"/>
  <c r="I38" i="9" s="1"/>
  <c r="I13" i="9"/>
  <c r="I63" i="9" l="1"/>
  <c r="I4" i="9"/>
  <c r="I46" i="9" s="1"/>
  <c r="H46" i="9"/>
  <c r="H63" i="9"/>
  <c r="I91" i="9" l="1"/>
</calcChain>
</file>

<file path=xl/sharedStrings.xml><?xml version="1.0" encoding="utf-8"?>
<sst xmlns="http://schemas.openxmlformats.org/spreadsheetml/2006/main" count="95" uniqueCount="95">
  <si>
    <t>Preencher apenas as células sombreadas a cinzento</t>
  </si>
  <si>
    <t>Pontuação Máxima</t>
  </si>
  <si>
    <t>pontuação / item</t>
  </si>
  <si>
    <t>Número de itens</t>
  </si>
  <si>
    <t>Pontução</t>
  </si>
  <si>
    <t>Pontuação Final</t>
  </si>
  <si>
    <t>Classificação Final :</t>
  </si>
  <si>
    <t>Identificação de Anexos / Comprovativos</t>
  </si>
  <si>
    <t>1.3 Organização técnico-científica</t>
  </si>
  <si>
    <t>1.4 Orientação de teses/ dissertações/ estágios/ trabalhos finais de grau académico</t>
  </si>
  <si>
    <t>1.5 Participação em júris de provas académicas</t>
  </si>
  <si>
    <t>1.6 Atividades de natureza profissional com relevância para a área do concurso</t>
  </si>
  <si>
    <t>2.1 Experiência e Dedicação à Docência</t>
  </si>
  <si>
    <t>2.2 Elaboração de Material Pedagógico na área disciplinar do concurso</t>
  </si>
  <si>
    <t>2.3 Organização pedagógica</t>
  </si>
  <si>
    <t xml:space="preserve">2.4 Outras Atividades </t>
  </si>
  <si>
    <t>3.1 Gestão administrativa e participação em Órgãos Colegiais</t>
  </si>
  <si>
    <t>x) Coordenador de programas de mobilidade internacional (tipo Erasmus)</t>
  </si>
  <si>
    <t>xi) Membro de órgãos estatutários (CTC, CP, AR, CG, CA, etc.)</t>
  </si>
  <si>
    <t>xii) Membro de comissões organizadoras de congresso/seminários técnico-científicos internacionais</t>
  </si>
  <si>
    <t>xiii) Membro de órgãos de organizações relacionadas com as áreas a concurso</t>
  </si>
  <si>
    <t>ii) Publicação de artigos técnico-científicos em outras revistas com arbitragem ou capítulos de livros</t>
  </si>
  <si>
    <t>iii) Publicação de artigos técnico-científicos em atas de congressos internacionais com arbitragem</t>
  </si>
  <si>
    <t>iv) Publicação de artigos técnico-científicos em atas de congressos nacionais com arbitragem</t>
  </si>
  <si>
    <t>v) Comunicação técnico-científica em congressos internacionais</t>
  </si>
  <si>
    <t>vi) Comunicação técnico-científica em congressos nacionais</t>
  </si>
  <si>
    <t>vii) Autor ou coautor de livro técnico-científico</t>
  </si>
  <si>
    <t>viii) Revisor de artigos científicos</t>
  </si>
  <si>
    <t>iii)  Membro de comissões científicas de congressos/seminários técnico-científicos internacionais</t>
  </si>
  <si>
    <t>iv) Membro de comissões científicas de congressos/seminários técnico-científicos nacionais</t>
  </si>
  <si>
    <t>i) Orientação e Coorientação de Teses de Doutoramento (concluídas)</t>
  </si>
  <si>
    <t>ii) Orientação ou Coorientação de Dissertação/ Projeto/ Estágio de Mestrado (concluídos)</t>
  </si>
  <si>
    <t>iii) Orientação ou Coorientação de Estágio de Licenciatura com Relatório Final (concluídos)</t>
  </si>
  <si>
    <t>i) Arguente de Tese de Doutoramento</t>
  </si>
  <si>
    <t>ii) Membro do Júri de Tese de Doutoramento</t>
  </si>
  <si>
    <t>iii) Arguente de Dissertação/Projeto/Trabalho final de curso de Mestrado</t>
  </si>
  <si>
    <t>iv) Arguente de Relatório final de curso de Licenciatura</t>
  </si>
  <si>
    <t>i) Prestação de serviços ao exterior, estudos/projetos ou pareceres elaborados</t>
  </si>
  <si>
    <t>ii) Outras atividades consideradas relevantes</t>
  </si>
  <si>
    <t>i) Elaboração de manuais, livros de texto ou outros recursos  digitais de apoio à docência que cubram pelo menos 75 % da matéria da UC (aulas T e TP, no máximo 1 elemento por UC)</t>
  </si>
  <si>
    <t>i) Organizador de eventos internacionais de caráter pedagógico-didático sem comissão científica</t>
  </si>
  <si>
    <t>ii) Organizador de eventos nacionais de caráter pedagógico-didático sem comissão científica</t>
  </si>
  <si>
    <t>3.2 Outras Atividades</t>
  </si>
  <si>
    <t>iii) Participação em comissões para a criação novos ciclos de estudo e cursos</t>
  </si>
  <si>
    <t xml:space="preserve">3.3 Plano de Desenvolvimento de Carreira </t>
  </si>
  <si>
    <t>viii) Diretor de Departamento/Área Científica</t>
  </si>
  <si>
    <t>Documento que deverá incluir uma proposta das atividades que o candidato pretende vir a desenvolver durante os primeiros cinco anos da sua atividade como Professor Coordenador, explicitando a forma como poderá contribuir para o progresso e desenvolvimento da área disciplinar para que é aberto o concurso nas vertentes científica, pedagógica e de cooperação com a comunidade, bem como para o desenvolvimento institucional</t>
  </si>
  <si>
    <t>i) Coordenador de unidades/grupos científicos financiados pela FCT com a classificação mínima de Bom / ano</t>
  </si>
  <si>
    <t>ii) Membro Efetivo de unidades/grupos científicos financiados pela FCT com a classificação mínima de Bom / ano</t>
  </si>
  <si>
    <t>i) Presidente de IP / ano</t>
  </si>
  <si>
    <t>ii) Presidente de Unidade Orgânica / ano</t>
  </si>
  <si>
    <t>iii) Presidente de órgãos estatutários (CTC, CC, CP, AR, CR, CG, etc.) / ano</t>
  </si>
  <si>
    <t>iv) Vice-Presidente de IP / ano</t>
  </si>
  <si>
    <t>v) Pró -Presidente de IP / ano</t>
  </si>
  <si>
    <t>vi) Vice-presidente ou Secretário de órgãos estatutários (CTC, CC, CP, AR, CR, CG, etc.) / ano</t>
  </si>
  <si>
    <t>vii) Vice-Presidente de Unidade Orgânica / ano</t>
  </si>
  <si>
    <t>ix) Coordenador de curso / ano</t>
  </si>
  <si>
    <t>ii) Coordenação, execução e desenvolvimento de projetos ou atividades de caráter prático inseridos no ambiente socioprofissional, artístico e cultural e outras relevantes para a instituição / projeto ou atividade distinta independentemente do número</t>
  </si>
  <si>
    <t>vii) Outras atividades consideradas relevantes</t>
  </si>
  <si>
    <t>iv) Lecionação de seminários, cursos e palestras com duração inferior a 10 horas</t>
  </si>
  <si>
    <t>v) Lecionação de seminários, cursos e palestras com duração entre 10 e 20 horas</t>
  </si>
  <si>
    <t>vi) Lecionação de seminários, cursos e palestras com duração superior a 20 horas</t>
  </si>
  <si>
    <t>até 2</t>
  </si>
  <si>
    <t>i) Responsável por projeto pedagógico de longa duração (mínimo um semestre)</t>
  </si>
  <si>
    <t>v) Frequência de cursos pedagógicos e de investigação &gt; 25 horas</t>
  </si>
  <si>
    <r>
      <t xml:space="preserve">ii) Elaboração de cadernos de exercícios, </t>
    </r>
    <r>
      <rPr>
        <i/>
        <sz val="12"/>
        <color theme="1"/>
        <rFont val="Calibri"/>
        <family val="2"/>
        <scheme val="minor"/>
      </rPr>
      <t>softwar</t>
    </r>
    <r>
      <rPr>
        <sz val="12"/>
        <color theme="1"/>
        <rFont val="Calibri"/>
        <family val="2"/>
        <scheme val="minor"/>
      </rPr>
      <t>e, guias de laboratório, etc., que cubram pelo menos 75 % da matéria da UC (aulas P e L, no máximo 2 elementos por UC)</t>
    </r>
  </si>
  <si>
    <t>i) Participação em programas de internacionalização (mobilidade, lecionação de unidade curricular com apoio a língua estrangeira, participação em reuniões internacionais como representante de uma instituição de ensino superior ou de uma Unidade Orgânica)</t>
  </si>
  <si>
    <t>1. Dimensão Técnico-Científica e Profissional
(35%)</t>
  </si>
  <si>
    <t xml:space="preserve">2. Dimensão Pedagógica
(45%)
</t>
  </si>
  <si>
    <t>3. Organizacional (Outras atividades relevantes)
(20%)</t>
  </si>
  <si>
    <t>Grelha de Avaliação Curricular e Profissional |Professor Coordenador -  área de Artes Visuais e Educação</t>
  </si>
  <si>
    <t xml:space="preserve">i)   Responsável de projetos de investigação/ artístico concluídos com avaliação e com financiamento externo (ex: FCT; projetos europeus), </t>
  </si>
  <si>
    <t>ii) Responsável de projetos de investigação / artístico em curso com avaliação e com financiamento externo (ex: FCT; projetos europeus)</t>
  </si>
  <si>
    <t>iv) Responsável de outros projetos de investigação / artístico em curso</t>
  </si>
  <si>
    <t>iii) Responsável de outros projetos de investigação / artístico concluídos</t>
  </si>
  <si>
    <t>v) Colaborador de projetos de investigação / artístico concluídos com avaliação e com financiamento externo (ex: FCT; projetos europeus)</t>
  </si>
  <si>
    <t>vi) Colaborador de projetos de investigação / artístico em curso com avaliação e com financiamento externo (ex: FCT; projetos europeus)</t>
  </si>
  <si>
    <t>vii) Colaborador de outros projetos de investigação / artístico concluídos</t>
  </si>
  <si>
    <t>viii) Colaborador de outros projetos de investigação / artístico em curso</t>
  </si>
  <si>
    <t>1.2 Publicações e comunicações de carácter científico ou artístico</t>
  </si>
  <si>
    <t>i) Experiência docente no ensino superior politécnico ou universitário no âmbito da Distribuição do Serviço Docente / por semestre</t>
  </si>
  <si>
    <t>ii) Coordenação de Unidades Curriculares na área do concurso, no mesmo Curso ou em Cursos distintos</t>
  </si>
  <si>
    <t>iii) Número de Unidades Curriculares distintas lecionadas na área do concurso</t>
  </si>
  <si>
    <t>iv) Dinamização de ações Pedagógicas para além da Distribuição Serviço Docente</t>
  </si>
  <si>
    <t>ii) Outras atividades pedagógicas consideradas relevantes</t>
  </si>
  <si>
    <t>ix)Participação com obra original em exposição individual com curadoria ou realização de um projeto artístico em espaço consagrado pelo grande público, a nível nacional ou internacional</t>
  </si>
  <si>
    <t>xi)Publicação de trabalho ou artefactos artísticos com distribuição internacional, reconhecida por comissão científica, comissariado ou júri de seleção</t>
  </si>
  <si>
    <t>xii) Publicação de trabalho ou artefactos artísticos com distribuição nacional, reconhecida por comissão científica, comissariado ou júri de seleção</t>
  </si>
  <si>
    <t>x)Participação com obra original em exposição individual sem curadoria ou realização de um projeto artísitico com visibilidade pública, reconhecida por comissão científica, comissariado ou júri de seleção a nível nacional ou internacional</t>
  </si>
  <si>
    <t>xiii) Participação com obra original em exposição coletiva com curadoria/  Júri, com dimensão internacional — trabalhos selecionados pelo autor ou por profissionais do setor no âmbito de candidatura especificamente aberta para o efeito</t>
  </si>
  <si>
    <t>xiv) Participação com obra original em exposição coletiva com curadoria / Júri, com dimensão nacional ou virtual — trabalhos selecionados pelo autor ou por profissionais do setor no âmbito de candidatura especificamente aberta para o efeito</t>
  </si>
  <si>
    <t>xv) Participação com obra original em exposição coletiva sem curadoria — o próprio artista organiza e seleciona o trabalho em território
nacional, internacional ou virtual.</t>
  </si>
  <si>
    <r>
      <t xml:space="preserve">i) Publicação de artigos em revista científica internacional indexadas no </t>
    </r>
    <r>
      <rPr>
        <i/>
        <sz val="12"/>
        <color theme="1"/>
        <rFont val="Calibri"/>
        <family val="2"/>
        <scheme val="minor"/>
      </rPr>
      <t>Web of Science</t>
    </r>
    <r>
      <rPr>
        <sz val="12"/>
        <color theme="1"/>
        <rFont val="Calibri"/>
        <family val="2"/>
        <scheme val="minor"/>
      </rPr>
      <t xml:space="preserve"> (ISI)/SCOPUS </t>
    </r>
  </si>
  <si>
    <t>1.1 Projetos de investigação / artístico e Desenvolvimento na área do concurso</t>
  </si>
  <si>
    <t>até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</si>
</sst>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rgb="FFC00000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 inden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left" vertical="center" wrapText="1" indent="1"/>
    </xf>
    <xf numFmtId="0" fontId="0" fillId="4" borderId="5" xfId="0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9" fillId="0" borderId="0" xfId="0" applyFont="1"/>
    <xf numFmtId="0" fontId="7" fillId="0" borderId="0" xfId="0" applyFont="1" applyAlignment="1">
      <alignment horizontal="center" vertical="center" textRotation="90" wrapText="1"/>
    </xf>
    <xf numFmtId="0" fontId="7" fillId="0" borderId="4" xfId="0" applyFont="1" applyBorder="1" applyAlignment="1">
      <alignment horizontal="center" vertical="center" textRotation="90" wrapText="1"/>
    </xf>
    <xf numFmtId="0" fontId="8" fillId="5" borderId="2" xfId="0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quotePrefix="1"/>
    <xf numFmtId="0" fontId="3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 indent="1"/>
    </xf>
    <xf numFmtId="0" fontId="3" fillId="4" borderId="1" xfId="0" applyFont="1" applyFill="1" applyBorder="1"/>
    <xf numFmtId="2" fontId="3" fillId="4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/>
    <xf numFmtId="0" fontId="0" fillId="4" borderId="1" xfId="0" applyFill="1" applyBorder="1" applyAlignment="1">
      <alignment horizontal="center" vertical="center"/>
    </xf>
    <xf numFmtId="0" fontId="0" fillId="3" borderId="1" xfId="0" quotePrefix="1" applyFill="1" applyBorder="1" applyAlignment="1">
      <alignment horizontal="center" vertical="center" wrapText="1"/>
    </xf>
    <xf numFmtId="0" fontId="0" fillId="0" borderId="2" xfId="0" applyBorder="1"/>
    <xf numFmtId="2" fontId="3" fillId="0" borderId="2" xfId="0" applyNumberFormat="1" applyFont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0" fillId="2" borderId="0" xfId="0" applyFill="1"/>
    <xf numFmtId="0" fontId="4" fillId="2" borderId="0" xfId="0" applyFont="1" applyFill="1" applyAlignment="1">
      <alignment horizontal="left" vertical="center" wrapText="1" indent="2"/>
    </xf>
    <xf numFmtId="2" fontId="3" fillId="2" borderId="0" xfId="0" applyNumberFormat="1" applyFont="1" applyFill="1" applyAlignment="1">
      <alignment horizontal="center" vertical="center" wrapText="1"/>
    </xf>
    <xf numFmtId="0" fontId="0" fillId="0" borderId="6" xfId="0" applyBorder="1"/>
    <xf numFmtId="0" fontId="4" fillId="0" borderId="6" xfId="0" applyFont="1" applyBorder="1" applyAlignment="1">
      <alignment horizontal="left" vertical="center" wrapText="1" indent="2"/>
    </xf>
    <xf numFmtId="0" fontId="3" fillId="0" borderId="6" xfId="0" applyFont="1" applyBorder="1" applyAlignment="1">
      <alignment horizontal="center" vertical="center" wrapText="1"/>
    </xf>
    <xf numFmtId="0" fontId="5" fillId="4" borderId="5" xfId="0" applyFont="1" applyFill="1" applyBorder="1" applyAlignment="1">
      <alignment horizontal="left" vertical="center" wrapText="1" inden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center" wrapText="1" indent="1"/>
    </xf>
    <xf numFmtId="0" fontId="5" fillId="2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 indent="1"/>
    </xf>
    <xf numFmtId="0" fontId="5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 inden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 indent="1"/>
    </xf>
    <xf numFmtId="0" fontId="5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right" vertical="center" wrapText="1" indent="1"/>
    </xf>
    <xf numFmtId="2" fontId="3" fillId="0" borderId="0" xfId="0" applyNumberFormat="1" applyFont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 textRotation="90" wrapText="1"/>
    </xf>
    <xf numFmtId="0" fontId="7" fillId="0" borderId="4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 textRotation="90" wrapText="1"/>
    </xf>
    <xf numFmtId="0" fontId="7" fillId="0" borderId="0" xfId="0" applyFont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A8A4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2"/>
  <sheetViews>
    <sheetView tabSelected="1" zoomScale="90" zoomScaleNormal="90" workbookViewId="0">
      <selection activeCell="O4" sqref="O4"/>
    </sheetView>
  </sheetViews>
  <sheetFormatPr defaultColWidth="8.7109375" defaultRowHeight="18.75" x14ac:dyDescent="0.3"/>
  <cols>
    <col min="1" max="1" width="9.140625" style="14" customWidth="1"/>
    <col min="2" max="2" width="83.7109375" customWidth="1"/>
    <col min="3" max="3" width="106.7109375" customWidth="1"/>
    <col min="4" max="4" width="15.7109375" style="2" customWidth="1"/>
    <col min="5" max="5" width="15.7109375" style="3" customWidth="1"/>
    <col min="6" max="6" width="15.7109375" customWidth="1"/>
    <col min="7" max="7" width="38.5703125" customWidth="1"/>
    <col min="8" max="9" width="15.7109375" customWidth="1"/>
  </cols>
  <sheetData>
    <row r="1" spans="1:9" ht="18.75" customHeight="1" x14ac:dyDescent="0.3"/>
    <row r="2" spans="1:9" ht="68.25" customHeight="1" x14ac:dyDescent="0.25">
      <c r="A2" s="13"/>
      <c r="B2" s="76" t="s">
        <v>70</v>
      </c>
      <c r="C2" s="76"/>
    </row>
    <row r="3" spans="1:9" ht="68.25" customHeight="1" x14ac:dyDescent="0.25">
      <c r="A3" s="13"/>
      <c r="B3" s="77" t="s">
        <v>0</v>
      </c>
      <c r="C3" s="78"/>
      <c r="D3" s="23" t="s">
        <v>1</v>
      </c>
      <c r="E3" s="23" t="s">
        <v>2</v>
      </c>
      <c r="F3" s="23" t="s">
        <v>3</v>
      </c>
      <c r="G3" s="23" t="s">
        <v>7</v>
      </c>
      <c r="H3" s="23" t="s">
        <v>4</v>
      </c>
      <c r="I3" s="23" t="s">
        <v>5</v>
      </c>
    </row>
    <row r="4" spans="1:9" ht="60" customHeight="1" x14ac:dyDescent="0.25">
      <c r="A4" s="71" t="s">
        <v>67</v>
      </c>
      <c r="B4" s="24" t="s">
        <v>93</v>
      </c>
      <c r="C4" s="25"/>
      <c r="D4" s="26">
        <v>5</v>
      </c>
      <c r="E4" s="5"/>
      <c r="F4" s="5"/>
      <c r="G4" s="5"/>
      <c r="H4" s="5">
        <f>SUM(H5:H12)</f>
        <v>0</v>
      </c>
      <c r="I4" s="5">
        <f>IF(H4&gt;D4,D4,H4)</f>
        <v>0</v>
      </c>
    </row>
    <row r="5" spans="1:9" ht="60" customHeight="1" x14ac:dyDescent="0.25">
      <c r="A5" s="71"/>
      <c r="B5" s="27"/>
      <c r="C5" s="28" t="s">
        <v>71</v>
      </c>
      <c r="D5" s="29"/>
      <c r="E5" s="30">
        <v>1</v>
      </c>
      <c r="F5" s="12"/>
      <c r="G5" s="12"/>
      <c r="H5" s="30">
        <f>E5*F5</f>
        <v>0</v>
      </c>
      <c r="I5" s="38"/>
    </row>
    <row r="6" spans="1:9" ht="60" customHeight="1" x14ac:dyDescent="0.25">
      <c r="A6" s="71"/>
      <c r="B6" s="27"/>
      <c r="C6" s="28" t="s">
        <v>72</v>
      </c>
      <c r="D6" s="29"/>
      <c r="E6" s="30">
        <v>0.75</v>
      </c>
      <c r="F6" s="12"/>
      <c r="G6" s="12"/>
      <c r="H6" s="30">
        <f t="shared" ref="H6:H12" si="0">E6*F6</f>
        <v>0</v>
      </c>
      <c r="I6" s="38"/>
    </row>
    <row r="7" spans="1:9" ht="60" customHeight="1" x14ac:dyDescent="0.25">
      <c r="A7" s="71"/>
      <c r="B7" s="27"/>
      <c r="C7" s="28" t="s">
        <v>74</v>
      </c>
      <c r="D7" s="29"/>
      <c r="E7" s="30">
        <v>0.7</v>
      </c>
      <c r="F7" s="12"/>
      <c r="G7" s="12"/>
      <c r="H7" s="30">
        <f t="shared" si="0"/>
        <v>0</v>
      </c>
      <c r="I7" s="38"/>
    </row>
    <row r="8" spans="1:9" ht="60" customHeight="1" x14ac:dyDescent="0.25">
      <c r="A8" s="71"/>
      <c r="B8" s="27"/>
      <c r="C8" s="28" t="s">
        <v>73</v>
      </c>
      <c r="D8" s="29"/>
      <c r="E8" s="30">
        <v>0.5</v>
      </c>
      <c r="F8" s="12"/>
      <c r="G8" s="12"/>
      <c r="H8" s="30">
        <f t="shared" si="0"/>
        <v>0</v>
      </c>
      <c r="I8" s="38"/>
    </row>
    <row r="9" spans="1:9" ht="60" customHeight="1" x14ac:dyDescent="0.25">
      <c r="A9" s="71"/>
      <c r="B9" s="27"/>
      <c r="C9" s="28" t="s">
        <v>75</v>
      </c>
      <c r="D9" s="29"/>
      <c r="E9" s="30">
        <v>0.5</v>
      </c>
      <c r="F9" s="12"/>
      <c r="G9" s="12"/>
      <c r="H9" s="30">
        <f t="shared" si="0"/>
        <v>0</v>
      </c>
      <c r="I9" s="38"/>
    </row>
    <row r="10" spans="1:9" ht="60" customHeight="1" x14ac:dyDescent="0.25">
      <c r="A10" s="71"/>
      <c r="B10" s="27"/>
      <c r="C10" s="28" t="s">
        <v>76</v>
      </c>
      <c r="D10" s="29"/>
      <c r="E10" s="30">
        <v>0.3</v>
      </c>
      <c r="F10" s="12"/>
      <c r="G10" s="12"/>
      <c r="H10" s="30">
        <f t="shared" si="0"/>
        <v>0</v>
      </c>
      <c r="I10" s="38"/>
    </row>
    <row r="11" spans="1:9" ht="60" customHeight="1" x14ac:dyDescent="0.25">
      <c r="A11" s="71"/>
      <c r="B11" s="27"/>
      <c r="C11" s="28" t="s">
        <v>77</v>
      </c>
      <c r="D11" s="29"/>
      <c r="E11" s="30">
        <v>0.3</v>
      </c>
      <c r="F11" s="12"/>
      <c r="G11" s="12"/>
      <c r="H11" s="30">
        <f t="shared" si="0"/>
        <v>0</v>
      </c>
      <c r="I11" s="38"/>
    </row>
    <row r="12" spans="1:9" ht="60" customHeight="1" x14ac:dyDescent="0.25">
      <c r="A12" s="71"/>
      <c r="B12" s="27"/>
      <c r="C12" s="28" t="s">
        <v>78</v>
      </c>
      <c r="D12" s="29"/>
      <c r="E12" s="30">
        <v>0.2</v>
      </c>
      <c r="F12" s="12"/>
      <c r="G12" s="12"/>
      <c r="H12" s="30">
        <f t="shared" si="0"/>
        <v>0</v>
      </c>
      <c r="I12" s="38"/>
    </row>
    <row r="13" spans="1:9" ht="60" customHeight="1" x14ac:dyDescent="0.25">
      <c r="A13" s="71"/>
      <c r="B13" s="24" t="s">
        <v>79</v>
      </c>
      <c r="C13" s="31"/>
      <c r="D13" s="26">
        <v>10</v>
      </c>
      <c r="E13" s="5"/>
      <c r="F13" s="5"/>
      <c r="G13" s="5"/>
      <c r="H13" s="5">
        <f>SUM(H14:H28)</f>
        <v>0</v>
      </c>
      <c r="I13" s="5">
        <f>IF(H13&gt;D13,D13,H13)</f>
        <v>0</v>
      </c>
    </row>
    <row r="14" spans="1:9" ht="60" customHeight="1" x14ac:dyDescent="0.25">
      <c r="A14" s="71"/>
      <c r="B14" s="32"/>
      <c r="C14" s="33" t="s">
        <v>92</v>
      </c>
      <c r="D14" s="29"/>
      <c r="E14" s="30">
        <v>3</v>
      </c>
      <c r="F14" s="12"/>
      <c r="G14" s="12"/>
      <c r="H14" s="30">
        <f t="shared" ref="H14:H45" si="1">E14*F14</f>
        <v>0</v>
      </c>
      <c r="I14" s="38"/>
    </row>
    <row r="15" spans="1:9" ht="60" customHeight="1" x14ac:dyDescent="0.25">
      <c r="A15" s="71"/>
      <c r="B15" s="32"/>
      <c r="C15" s="28" t="s">
        <v>21</v>
      </c>
      <c r="D15" s="29"/>
      <c r="E15" s="34">
        <v>1.5</v>
      </c>
      <c r="F15" s="12"/>
      <c r="G15" s="12"/>
      <c r="H15" s="30">
        <f t="shared" si="1"/>
        <v>0</v>
      </c>
      <c r="I15" s="38"/>
    </row>
    <row r="16" spans="1:9" ht="60" customHeight="1" x14ac:dyDescent="0.25">
      <c r="A16" s="71"/>
      <c r="B16" s="32"/>
      <c r="C16" s="28" t="s">
        <v>22</v>
      </c>
      <c r="D16" s="29"/>
      <c r="E16" s="30">
        <v>1</v>
      </c>
      <c r="F16" s="12"/>
      <c r="G16" s="12"/>
      <c r="H16" s="30">
        <f t="shared" si="1"/>
        <v>0</v>
      </c>
      <c r="I16" s="38"/>
    </row>
    <row r="17" spans="1:12" ht="60" customHeight="1" x14ac:dyDescent="0.25">
      <c r="A17" s="71"/>
      <c r="B17" s="32"/>
      <c r="C17" s="28" t="s">
        <v>23</v>
      </c>
      <c r="D17" s="29"/>
      <c r="E17" s="30">
        <v>0.5</v>
      </c>
      <c r="F17" s="12"/>
      <c r="G17" s="12"/>
      <c r="H17" s="30">
        <f t="shared" si="1"/>
        <v>0</v>
      </c>
      <c r="I17" s="38"/>
    </row>
    <row r="18" spans="1:12" ht="60" customHeight="1" x14ac:dyDescent="0.25">
      <c r="A18" s="71"/>
      <c r="B18" s="32"/>
      <c r="C18" s="28" t="s">
        <v>24</v>
      </c>
      <c r="D18" s="29"/>
      <c r="E18" s="30">
        <v>0.5</v>
      </c>
      <c r="F18" s="12"/>
      <c r="G18" s="12"/>
      <c r="H18" s="30">
        <f t="shared" si="1"/>
        <v>0</v>
      </c>
      <c r="I18" s="38"/>
    </row>
    <row r="19" spans="1:12" ht="60" customHeight="1" x14ac:dyDescent="0.25">
      <c r="A19" s="71"/>
      <c r="B19" s="35"/>
      <c r="C19" s="28" t="s">
        <v>25</v>
      </c>
      <c r="D19" s="29"/>
      <c r="E19" s="30">
        <v>0.25</v>
      </c>
      <c r="F19" s="12"/>
      <c r="G19" s="12"/>
      <c r="H19" s="30">
        <f t="shared" si="1"/>
        <v>0</v>
      </c>
      <c r="I19" s="38"/>
    </row>
    <row r="20" spans="1:12" ht="60" customHeight="1" x14ac:dyDescent="0.25">
      <c r="A20" s="71"/>
      <c r="B20" s="35"/>
      <c r="C20" s="28" t="s">
        <v>26</v>
      </c>
      <c r="D20" s="29"/>
      <c r="E20" s="30">
        <v>2</v>
      </c>
      <c r="F20" s="12"/>
      <c r="G20" s="12"/>
      <c r="H20" s="30">
        <f t="shared" si="1"/>
        <v>0</v>
      </c>
      <c r="I20" s="38"/>
      <c r="L20" s="22"/>
    </row>
    <row r="21" spans="1:12" ht="60" customHeight="1" x14ac:dyDescent="0.25">
      <c r="A21" s="71"/>
      <c r="B21" s="35"/>
      <c r="C21" s="28" t="s">
        <v>27</v>
      </c>
      <c r="D21" s="29"/>
      <c r="E21" s="30">
        <v>0.25</v>
      </c>
      <c r="F21" s="12"/>
      <c r="G21" s="12"/>
      <c r="H21" s="30">
        <f t="shared" ref="H21:H28" si="2">E21*F21</f>
        <v>0</v>
      </c>
      <c r="I21" s="38"/>
    </row>
    <row r="22" spans="1:12" ht="60" customHeight="1" x14ac:dyDescent="0.25">
      <c r="A22" s="71"/>
      <c r="B22" s="35"/>
      <c r="C22" s="36" t="s">
        <v>85</v>
      </c>
      <c r="D22" s="29"/>
      <c r="E22" s="34">
        <v>1.75</v>
      </c>
      <c r="F22" s="12"/>
      <c r="G22" s="12"/>
      <c r="H22" s="30">
        <f t="shared" si="2"/>
        <v>0</v>
      </c>
      <c r="I22" s="38"/>
    </row>
    <row r="23" spans="1:12" ht="60" customHeight="1" x14ac:dyDescent="0.25">
      <c r="A23" s="71"/>
      <c r="B23" s="35"/>
      <c r="C23" s="36" t="s">
        <v>88</v>
      </c>
      <c r="D23" s="29"/>
      <c r="E23" s="30">
        <v>1.5</v>
      </c>
      <c r="F23" s="12"/>
      <c r="G23" s="12"/>
      <c r="H23" s="30">
        <f t="shared" si="2"/>
        <v>0</v>
      </c>
      <c r="I23" s="38"/>
    </row>
    <row r="24" spans="1:12" ht="60" customHeight="1" x14ac:dyDescent="0.25">
      <c r="A24" s="71"/>
      <c r="B24" s="35"/>
      <c r="C24" s="36" t="s">
        <v>86</v>
      </c>
      <c r="D24" s="29"/>
      <c r="E24" s="30">
        <v>1</v>
      </c>
      <c r="F24" s="12"/>
      <c r="G24" s="12"/>
      <c r="H24" s="30">
        <f t="shared" si="2"/>
        <v>0</v>
      </c>
      <c r="I24" s="38"/>
    </row>
    <row r="25" spans="1:12" ht="60" customHeight="1" x14ac:dyDescent="0.25">
      <c r="A25" s="71"/>
      <c r="B25" s="32"/>
      <c r="C25" s="37" t="s">
        <v>87</v>
      </c>
      <c r="D25" s="38"/>
      <c r="E25" s="39">
        <v>0.5</v>
      </c>
      <c r="F25" s="12"/>
      <c r="G25" s="12"/>
      <c r="H25" s="30">
        <f t="shared" si="2"/>
        <v>0</v>
      </c>
      <c r="I25" s="35"/>
    </row>
    <row r="26" spans="1:12" ht="60" customHeight="1" x14ac:dyDescent="0.25">
      <c r="A26" s="71"/>
      <c r="B26" s="32"/>
      <c r="C26" s="37" t="s">
        <v>89</v>
      </c>
      <c r="D26" s="38"/>
      <c r="E26" s="39">
        <v>0.75</v>
      </c>
      <c r="F26" s="12"/>
      <c r="G26" s="12"/>
      <c r="H26" s="30">
        <f t="shared" si="2"/>
        <v>0</v>
      </c>
      <c r="I26" s="35"/>
    </row>
    <row r="27" spans="1:12" ht="60" customHeight="1" x14ac:dyDescent="0.25">
      <c r="A27" s="71"/>
      <c r="B27" s="32"/>
      <c r="C27" s="37" t="s">
        <v>90</v>
      </c>
      <c r="D27" s="38"/>
      <c r="E27" s="39">
        <v>0.5</v>
      </c>
      <c r="F27" s="12"/>
      <c r="G27" s="12"/>
      <c r="H27" s="30">
        <f t="shared" si="2"/>
        <v>0</v>
      </c>
      <c r="I27" s="35"/>
    </row>
    <row r="28" spans="1:12" ht="60" customHeight="1" x14ac:dyDescent="0.25">
      <c r="A28" s="71"/>
      <c r="B28" s="32"/>
      <c r="C28" s="37" t="s">
        <v>91</v>
      </c>
      <c r="D28" s="38"/>
      <c r="E28" s="39">
        <v>0.25</v>
      </c>
      <c r="F28" s="12"/>
      <c r="G28" s="12"/>
      <c r="H28" s="30">
        <f t="shared" si="2"/>
        <v>0</v>
      </c>
      <c r="I28" s="35"/>
    </row>
    <row r="29" spans="1:12" ht="60" customHeight="1" x14ac:dyDescent="0.25">
      <c r="A29" s="71"/>
      <c r="B29" s="24" t="s">
        <v>8</v>
      </c>
      <c r="C29" s="31"/>
      <c r="D29" s="26">
        <v>5</v>
      </c>
      <c r="E29" s="5"/>
      <c r="F29" s="5"/>
      <c r="G29" s="5"/>
      <c r="H29" s="5">
        <f>SUM(H30:H33)</f>
        <v>0</v>
      </c>
      <c r="I29" s="5">
        <f>IF(H29&gt;D29,D29,H29)</f>
        <v>0</v>
      </c>
    </row>
    <row r="30" spans="1:12" ht="60" customHeight="1" x14ac:dyDescent="0.25">
      <c r="A30" s="71"/>
      <c r="B30" s="32"/>
      <c r="C30" s="28" t="s">
        <v>47</v>
      </c>
      <c r="D30" s="29"/>
      <c r="E30" s="30">
        <v>1</v>
      </c>
      <c r="F30" s="12"/>
      <c r="G30" s="12"/>
      <c r="H30" s="30">
        <f t="shared" si="1"/>
        <v>0</v>
      </c>
      <c r="I30" s="38"/>
    </row>
    <row r="31" spans="1:12" ht="60" customHeight="1" x14ac:dyDescent="0.25">
      <c r="A31" s="71"/>
      <c r="B31" s="35"/>
      <c r="C31" s="28" t="s">
        <v>48</v>
      </c>
      <c r="D31" s="29"/>
      <c r="E31" s="30">
        <v>0.15</v>
      </c>
      <c r="F31" s="12"/>
      <c r="G31" s="12"/>
      <c r="H31" s="30">
        <f t="shared" si="1"/>
        <v>0</v>
      </c>
      <c r="I31" s="38"/>
    </row>
    <row r="32" spans="1:12" ht="60" customHeight="1" x14ac:dyDescent="0.25">
      <c r="A32" s="71"/>
      <c r="B32" s="35"/>
      <c r="C32" s="28" t="s">
        <v>28</v>
      </c>
      <c r="D32" s="29"/>
      <c r="E32" s="30">
        <v>0.5</v>
      </c>
      <c r="F32" s="12"/>
      <c r="G32" s="12"/>
      <c r="H32" s="30">
        <f t="shared" si="1"/>
        <v>0</v>
      </c>
      <c r="I32" s="38"/>
    </row>
    <row r="33" spans="1:9" ht="60" customHeight="1" x14ac:dyDescent="0.25">
      <c r="A33" s="71"/>
      <c r="B33" s="35"/>
      <c r="C33" s="28" t="s">
        <v>29</v>
      </c>
      <c r="D33" s="29"/>
      <c r="E33" s="30">
        <v>0.25</v>
      </c>
      <c r="F33" s="12"/>
      <c r="G33" s="12"/>
      <c r="H33" s="30">
        <f t="shared" si="1"/>
        <v>0</v>
      </c>
      <c r="I33" s="38"/>
    </row>
    <row r="34" spans="1:9" ht="60" customHeight="1" x14ac:dyDescent="0.25">
      <c r="A34" s="71"/>
      <c r="B34" s="24" t="s">
        <v>9</v>
      </c>
      <c r="C34" s="6"/>
      <c r="D34" s="26">
        <v>7</v>
      </c>
      <c r="E34" s="5"/>
      <c r="F34" s="5"/>
      <c r="G34" s="5"/>
      <c r="H34" s="5">
        <f>SUM(H35:H37)</f>
        <v>0</v>
      </c>
      <c r="I34" s="5">
        <f>IF(H34&gt;D34,D34,H34)</f>
        <v>0</v>
      </c>
    </row>
    <row r="35" spans="1:9" ht="60" customHeight="1" x14ac:dyDescent="0.25">
      <c r="A35" s="71"/>
      <c r="B35" s="32"/>
      <c r="C35" s="28" t="s">
        <v>30</v>
      </c>
      <c r="D35" s="29"/>
      <c r="E35" s="30">
        <v>1</v>
      </c>
      <c r="F35" s="12"/>
      <c r="G35" s="12"/>
      <c r="H35" s="30">
        <f t="shared" si="1"/>
        <v>0</v>
      </c>
      <c r="I35" s="38"/>
    </row>
    <row r="36" spans="1:9" ht="60" customHeight="1" x14ac:dyDescent="0.25">
      <c r="A36" s="71"/>
      <c r="B36" s="32"/>
      <c r="C36" s="28" t="s">
        <v>31</v>
      </c>
      <c r="D36" s="29"/>
      <c r="E36" s="30">
        <v>0.5</v>
      </c>
      <c r="F36" s="12"/>
      <c r="G36" s="12"/>
      <c r="H36" s="30">
        <f t="shared" si="1"/>
        <v>0</v>
      </c>
      <c r="I36" s="38"/>
    </row>
    <row r="37" spans="1:9" ht="60" customHeight="1" x14ac:dyDescent="0.25">
      <c r="A37" s="71"/>
      <c r="B37" s="35"/>
      <c r="C37" s="28" t="s">
        <v>32</v>
      </c>
      <c r="D37" s="29"/>
      <c r="E37" s="30">
        <v>0.25</v>
      </c>
      <c r="F37" s="12"/>
      <c r="G37" s="12"/>
      <c r="H37" s="30">
        <f t="shared" si="1"/>
        <v>0</v>
      </c>
      <c r="I37" s="38"/>
    </row>
    <row r="38" spans="1:9" ht="60" customHeight="1" x14ac:dyDescent="0.25">
      <c r="A38" s="71"/>
      <c r="B38" s="24" t="s">
        <v>10</v>
      </c>
      <c r="C38" s="40"/>
      <c r="D38" s="26">
        <v>5</v>
      </c>
      <c r="E38" s="41"/>
      <c r="F38" s="5"/>
      <c r="G38" s="5"/>
      <c r="H38" s="5">
        <f>SUM(H39:H42)</f>
        <v>0</v>
      </c>
      <c r="I38" s="5">
        <f>IF(H38&gt;D38,D38,H38)</f>
        <v>0</v>
      </c>
    </row>
    <row r="39" spans="1:9" ht="60" customHeight="1" x14ac:dyDescent="0.25">
      <c r="A39" s="71"/>
      <c r="B39" s="27"/>
      <c r="C39" s="28" t="s">
        <v>33</v>
      </c>
      <c r="D39" s="29"/>
      <c r="E39" s="30">
        <v>1</v>
      </c>
      <c r="F39" s="12"/>
      <c r="G39" s="12"/>
      <c r="H39" s="30">
        <f t="shared" si="1"/>
        <v>0</v>
      </c>
      <c r="I39" s="38"/>
    </row>
    <row r="40" spans="1:9" ht="60" customHeight="1" x14ac:dyDescent="0.25">
      <c r="A40" s="71"/>
      <c r="B40" s="27"/>
      <c r="C40" s="28" t="s">
        <v>34</v>
      </c>
      <c r="D40" s="29"/>
      <c r="E40" s="30">
        <v>0.5</v>
      </c>
      <c r="F40" s="12"/>
      <c r="G40" s="12"/>
      <c r="H40" s="30">
        <f t="shared" si="1"/>
        <v>0</v>
      </c>
      <c r="I40" s="38"/>
    </row>
    <row r="41" spans="1:9" ht="60" customHeight="1" x14ac:dyDescent="0.25">
      <c r="A41" s="71"/>
      <c r="B41" s="35"/>
      <c r="C41" s="28" t="s">
        <v>35</v>
      </c>
      <c r="D41" s="29"/>
      <c r="E41" s="42">
        <v>0.25</v>
      </c>
      <c r="F41" s="12"/>
      <c r="G41" s="12"/>
      <c r="H41" s="30">
        <f t="shared" si="1"/>
        <v>0</v>
      </c>
      <c r="I41" s="38"/>
    </row>
    <row r="42" spans="1:9" ht="60" customHeight="1" x14ac:dyDescent="0.25">
      <c r="A42" s="72"/>
      <c r="B42" s="35"/>
      <c r="C42" s="28" t="s">
        <v>36</v>
      </c>
      <c r="D42" s="29"/>
      <c r="E42" s="30">
        <v>0.25</v>
      </c>
      <c r="F42" s="12"/>
      <c r="G42" s="12"/>
      <c r="H42" s="30">
        <f t="shared" si="1"/>
        <v>0</v>
      </c>
      <c r="I42" s="38"/>
    </row>
    <row r="43" spans="1:9" ht="60" customHeight="1" x14ac:dyDescent="0.25">
      <c r="A43" s="15"/>
      <c r="B43" s="24" t="s">
        <v>11</v>
      </c>
      <c r="C43" s="40"/>
      <c r="D43" s="26">
        <v>3</v>
      </c>
      <c r="E43" s="41"/>
      <c r="F43" s="5"/>
      <c r="G43" s="5"/>
      <c r="H43" s="5">
        <f>SUM(H44:H45)</f>
        <v>0</v>
      </c>
      <c r="I43" s="5">
        <f>IF(H43&gt;D43,D43,H43)</f>
        <v>0</v>
      </c>
    </row>
    <row r="44" spans="1:9" ht="60" customHeight="1" x14ac:dyDescent="0.25">
      <c r="A44" s="73" t="s">
        <v>68</v>
      </c>
      <c r="B44" s="43"/>
      <c r="C44" s="28" t="s">
        <v>37</v>
      </c>
      <c r="D44" s="44"/>
      <c r="E44" s="45">
        <v>0.5</v>
      </c>
      <c r="F44" s="17"/>
      <c r="G44" s="17"/>
      <c r="H44" s="30">
        <f t="shared" si="1"/>
        <v>0</v>
      </c>
      <c r="I44" s="68"/>
    </row>
    <row r="45" spans="1:9" ht="60" customHeight="1" x14ac:dyDescent="0.25">
      <c r="A45" s="71"/>
      <c r="B45" s="43"/>
      <c r="C45" s="46" t="s">
        <v>38</v>
      </c>
      <c r="D45" s="44"/>
      <c r="E45" s="45">
        <v>0.5</v>
      </c>
      <c r="F45" s="17"/>
      <c r="G45" s="17"/>
      <c r="H45" s="45">
        <f t="shared" si="1"/>
        <v>0</v>
      </c>
      <c r="I45" s="68"/>
    </row>
    <row r="46" spans="1:9" ht="60" customHeight="1" x14ac:dyDescent="0.25">
      <c r="A46" s="71"/>
      <c r="B46" s="47"/>
      <c r="C46" s="48"/>
      <c r="D46" s="49">
        <f>SUM(D4:D45)</f>
        <v>35</v>
      </c>
      <c r="E46" s="18"/>
      <c r="F46" s="18"/>
      <c r="G46" s="18"/>
      <c r="H46" s="69">
        <f>H4+H13+H29+H34+H38+H43</f>
        <v>0</v>
      </c>
      <c r="I46" s="69">
        <f>I4+I13+I29+I34+I38+I43</f>
        <v>0</v>
      </c>
    </row>
    <row r="47" spans="1:9" ht="60" customHeight="1" x14ac:dyDescent="0.25">
      <c r="A47" s="71"/>
      <c r="B47" s="50"/>
      <c r="C47" s="51"/>
      <c r="D47" s="52"/>
      <c r="E47" s="21"/>
      <c r="F47" s="21"/>
      <c r="G47" s="21"/>
      <c r="H47" s="52"/>
      <c r="I47" s="52"/>
    </row>
    <row r="48" spans="1:9" ht="60" customHeight="1" x14ac:dyDescent="0.25">
      <c r="A48" s="71"/>
      <c r="B48" s="53" t="s">
        <v>12</v>
      </c>
      <c r="C48" s="8"/>
      <c r="D48" s="54">
        <v>20</v>
      </c>
      <c r="E48" s="9"/>
      <c r="F48" s="9"/>
      <c r="G48" s="9"/>
      <c r="H48" s="9">
        <f>SUM(H49:H53)</f>
        <v>0</v>
      </c>
      <c r="I48" s="9">
        <f>IF(H48&gt;D48,D48,H48)</f>
        <v>0</v>
      </c>
    </row>
    <row r="49" spans="1:9" ht="60" customHeight="1" x14ac:dyDescent="0.25">
      <c r="A49" s="71"/>
      <c r="B49" s="32"/>
      <c r="C49" s="28" t="s">
        <v>80</v>
      </c>
      <c r="D49" s="23"/>
      <c r="E49" s="30">
        <v>0.5</v>
      </c>
      <c r="F49" s="12"/>
      <c r="G49" s="12"/>
      <c r="H49" s="30">
        <f t="shared" ref="H49:H62" si="3">E49*F49</f>
        <v>0</v>
      </c>
      <c r="I49" s="38"/>
    </row>
    <row r="50" spans="1:9" ht="60" customHeight="1" x14ac:dyDescent="0.25">
      <c r="A50" s="71"/>
      <c r="B50" s="32"/>
      <c r="C50" s="28" t="s">
        <v>81</v>
      </c>
      <c r="D50" s="23"/>
      <c r="E50" s="30">
        <v>0.75</v>
      </c>
      <c r="F50" s="12"/>
      <c r="G50" s="12"/>
      <c r="H50" s="30">
        <f t="shared" si="3"/>
        <v>0</v>
      </c>
      <c r="I50" s="38"/>
    </row>
    <row r="51" spans="1:9" ht="60" customHeight="1" x14ac:dyDescent="0.25">
      <c r="A51" s="71"/>
      <c r="B51" s="32"/>
      <c r="C51" s="28" t="s">
        <v>82</v>
      </c>
      <c r="D51" s="23"/>
      <c r="E51" s="30">
        <v>1</v>
      </c>
      <c r="F51" s="12"/>
      <c r="G51" s="12"/>
      <c r="H51" s="30">
        <f t="shared" si="3"/>
        <v>0</v>
      </c>
      <c r="I51" s="38"/>
    </row>
    <row r="52" spans="1:9" ht="60" customHeight="1" x14ac:dyDescent="0.25">
      <c r="A52" s="71"/>
      <c r="B52" s="32"/>
      <c r="C52" s="28" t="s">
        <v>83</v>
      </c>
      <c r="D52" s="38"/>
      <c r="E52" s="39">
        <v>0.5</v>
      </c>
      <c r="F52" s="12"/>
      <c r="G52" s="12"/>
      <c r="H52" s="30">
        <f t="shared" si="3"/>
        <v>0</v>
      </c>
      <c r="I52" s="38"/>
    </row>
    <row r="53" spans="1:9" ht="60" customHeight="1" x14ac:dyDescent="0.25">
      <c r="A53" s="71"/>
      <c r="B53" s="32"/>
      <c r="C53" s="28" t="s">
        <v>64</v>
      </c>
      <c r="D53" s="38"/>
      <c r="E53" s="39">
        <v>0.5</v>
      </c>
      <c r="F53" s="12"/>
      <c r="G53" s="12"/>
      <c r="H53" s="30">
        <f t="shared" si="3"/>
        <v>0</v>
      </c>
      <c r="I53" s="38"/>
    </row>
    <row r="54" spans="1:9" ht="60" customHeight="1" x14ac:dyDescent="0.25">
      <c r="A54" s="71"/>
      <c r="B54" s="53" t="s">
        <v>13</v>
      </c>
      <c r="C54" s="6"/>
      <c r="D54" s="54">
        <v>10</v>
      </c>
      <c r="E54" s="6"/>
      <c r="F54" s="7"/>
      <c r="G54" s="6"/>
      <c r="H54" s="9">
        <f>SUM(H55:H56)</f>
        <v>0</v>
      </c>
      <c r="I54" s="5">
        <f>IF(H54&gt;D54,D54,H54)</f>
        <v>0</v>
      </c>
    </row>
    <row r="55" spans="1:9" ht="60" customHeight="1" x14ac:dyDescent="0.25">
      <c r="A55" s="71"/>
      <c r="B55" s="32"/>
      <c r="C55" s="28" t="s">
        <v>39</v>
      </c>
      <c r="D55" s="23"/>
      <c r="E55" s="30">
        <v>2</v>
      </c>
      <c r="F55" s="12"/>
      <c r="G55" s="12"/>
      <c r="H55" s="30">
        <f t="shared" si="3"/>
        <v>0</v>
      </c>
      <c r="I55" s="38"/>
    </row>
    <row r="56" spans="1:9" ht="60" customHeight="1" x14ac:dyDescent="0.25">
      <c r="A56" s="71"/>
      <c r="B56" s="35"/>
      <c r="C56" s="28" t="s">
        <v>65</v>
      </c>
      <c r="D56" s="23"/>
      <c r="E56" s="30">
        <v>1.5</v>
      </c>
      <c r="F56" s="12"/>
      <c r="G56" s="12"/>
      <c r="H56" s="30">
        <f t="shared" si="3"/>
        <v>0</v>
      </c>
      <c r="I56" s="38"/>
    </row>
    <row r="57" spans="1:9" ht="60" customHeight="1" x14ac:dyDescent="0.25">
      <c r="A57" s="71"/>
      <c r="B57" s="24" t="s">
        <v>14</v>
      </c>
      <c r="C57" s="6"/>
      <c r="D57" s="55">
        <v>7.5</v>
      </c>
      <c r="E57" s="5"/>
      <c r="F57" s="7"/>
      <c r="G57" s="6"/>
      <c r="H57" s="5">
        <f>SUM(H58:H59)</f>
        <v>0</v>
      </c>
      <c r="I57" s="5">
        <f>IF(H57&gt;D57,D57,H57)</f>
        <v>0</v>
      </c>
    </row>
    <row r="58" spans="1:9" ht="60" customHeight="1" x14ac:dyDescent="0.25">
      <c r="A58" s="71"/>
      <c r="B58" s="32"/>
      <c r="C58" s="28" t="s">
        <v>40</v>
      </c>
      <c r="D58" s="23"/>
      <c r="E58" s="34">
        <v>0.75</v>
      </c>
      <c r="F58" s="12"/>
      <c r="G58" s="12"/>
      <c r="H58" s="30">
        <f t="shared" si="3"/>
        <v>0</v>
      </c>
      <c r="I58" s="34"/>
    </row>
    <row r="59" spans="1:9" ht="60" customHeight="1" x14ac:dyDescent="0.25">
      <c r="A59" s="74"/>
      <c r="B59" s="35"/>
      <c r="C59" s="28" t="s">
        <v>41</v>
      </c>
      <c r="D59" s="23"/>
      <c r="E59" s="30">
        <v>0.5</v>
      </c>
      <c r="F59" s="12"/>
      <c r="G59" s="12"/>
      <c r="H59" s="30">
        <f t="shared" si="3"/>
        <v>0</v>
      </c>
      <c r="I59" s="38"/>
    </row>
    <row r="60" spans="1:9" ht="60" customHeight="1" x14ac:dyDescent="0.25">
      <c r="A60" s="16"/>
      <c r="B60" s="24" t="s">
        <v>15</v>
      </c>
      <c r="C60" s="24"/>
      <c r="D60" s="55">
        <v>7.5</v>
      </c>
      <c r="E60" s="24"/>
      <c r="F60" s="7"/>
      <c r="G60" s="6"/>
      <c r="H60" s="5">
        <f>SUM(H61:H62)</f>
        <v>0</v>
      </c>
      <c r="I60" s="5">
        <f>IF(H60&gt;D60,D60,H60)</f>
        <v>0</v>
      </c>
    </row>
    <row r="61" spans="1:9" ht="60" customHeight="1" x14ac:dyDescent="0.25">
      <c r="A61" s="73" t="s">
        <v>69</v>
      </c>
      <c r="B61" s="32"/>
      <c r="C61" s="27" t="s">
        <v>63</v>
      </c>
      <c r="D61" s="23"/>
      <c r="E61" s="30">
        <v>0.5</v>
      </c>
      <c r="F61" s="12"/>
      <c r="G61" s="12"/>
      <c r="H61" s="30">
        <f t="shared" si="3"/>
        <v>0</v>
      </c>
      <c r="I61" s="38"/>
    </row>
    <row r="62" spans="1:9" ht="60" customHeight="1" x14ac:dyDescent="0.25">
      <c r="A62" s="71"/>
      <c r="B62" s="32"/>
      <c r="C62" s="27" t="s">
        <v>84</v>
      </c>
      <c r="D62" s="23"/>
      <c r="E62" s="30">
        <v>0.3</v>
      </c>
      <c r="F62" s="12"/>
      <c r="G62" s="12"/>
      <c r="H62" s="30">
        <f t="shared" si="3"/>
        <v>0</v>
      </c>
      <c r="I62" s="38"/>
    </row>
    <row r="63" spans="1:9" ht="60" customHeight="1" x14ac:dyDescent="0.25">
      <c r="A63" s="71"/>
      <c r="B63" s="56"/>
      <c r="C63" s="56"/>
      <c r="D63" s="57">
        <f>SUM(D48:D62)</f>
        <v>45</v>
      </c>
      <c r="E63" s="20"/>
      <c r="F63" s="20"/>
      <c r="G63" s="20"/>
      <c r="H63" s="69">
        <f>H48+H54+H57+H60</f>
        <v>0</v>
      </c>
      <c r="I63" s="69">
        <f>I60+I57+I54+I48</f>
        <v>0</v>
      </c>
    </row>
    <row r="64" spans="1:9" ht="60" customHeight="1" thickBot="1" x14ac:dyDescent="0.3">
      <c r="A64" s="71"/>
      <c r="B64" s="58"/>
      <c r="C64" s="58"/>
      <c r="D64" s="59"/>
      <c r="E64" s="19"/>
      <c r="F64" s="19"/>
      <c r="G64" s="19"/>
      <c r="H64" s="19"/>
      <c r="I64" s="19"/>
    </row>
    <row r="65" spans="1:9" ht="60" customHeight="1" x14ac:dyDescent="0.25">
      <c r="A65" s="71"/>
      <c r="B65" s="53" t="s">
        <v>16</v>
      </c>
      <c r="C65" s="8"/>
      <c r="D65" s="10">
        <v>7</v>
      </c>
      <c r="E65" s="9"/>
      <c r="F65" s="11"/>
      <c r="G65" s="8"/>
      <c r="H65" s="5">
        <f>SUM(H66:H78)</f>
        <v>0</v>
      </c>
      <c r="I65" s="5">
        <f>IF(H65&gt;D65,D65,H65)</f>
        <v>0</v>
      </c>
    </row>
    <row r="66" spans="1:9" ht="60" customHeight="1" x14ac:dyDescent="0.25">
      <c r="A66" s="71"/>
      <c r="B66" s="60"/>
      <c r="C66" s="28" t="s">
        <v>49</v>
      </c>
      <c r="D66" s="61"/>
      <c r="E66" s="62">
        <v>2</v>
      </c>
      <c r="F66" s="12"/>
      <c r="G66" s="12"/>
      <c r="H66" s="30">
        <f t="shared" ref="H66:H78" si="4">E66*F66</f>
        <v>0</v>
      </c>
      <c r="I66" s="62"/>
    </row>
    <row r="67" spans="1:9" ht="60" customHeight="1" x14ac:dyDescent="0.25">
      <c r="A67" s="71"/>
      <c r="B67" s="60"/>
      <c r="C67" s="28" t="s">
        <v>50</v>
      </c>
      <c r="D67" s="61"/>
      <c r="E67" s="62">
        <v>1.5</v>
      </c>
      <c r="F67" s="12"/>
      <c r="G67" s="12"/>
      <c r="H67" s="30">
        <f t="shared" si="4"/>
        <v>0</v>
      </c>
      <c r="I67" s="62"/>
    </row>
    <row r="68" spans="1:9" ht="60" customHeight="1" x14ac:dyDescent="0.25">
      <c r="A68" s="71"/>
      <c r="B68" s="60"/>
      <c r="C68" s="28" t="s">
        <v>51</v>
      </c>
      <c r="D68" s="61"/>
      <c r="E68" s="62">
        <v>1.5</v>
      </c>
      <c r="F68" s="12"/>
      <c r="G68" s="12"/>
      <c r="H68" s="30">
        <f t="shared" si="4"/>
        <v>0</v>
      </c>
      <c r="I68" s="62"/>
    </row>
    <row r="69" spans="1:9" ht="60" customHeight="1" x14ac:dyDescent="0.25">
      <c r="A69" s="71"/>
      <c r="B69" s="60"/>
      <c r="C69" s="28" t="s">
        <v>52</v>
      </c>
      <c r="D69" s="61"/>
      <c r="E69" s="62">
        <v>1.5</v>
      </c>
      <c r="F69" s="12"/>
      <c r="G69" s="12"/>
      <c r="H69" s="30">
        <f t="shared" si="4"/>
        <v>0</v>
      </c>
      <c r="I69" s="62"/>
    </row>
    <row r="70" spans="1:9" ht="60" customHeight="1" x14ac:dyDescent="0.25">
      <c r="A70" s="71"/>
      <c r="B70" s="60"/>
      <c r="C70" s="28" t="s">
        <v>53</v>
      </c>
      <c r="D70" s="61"/>
      <c r="E70" s="62">
        <v>1.5</v>
      </c>
      <c r="F70" s="12"/>
      <c r="G70" s="12"/>
      <c r="H70" s="30">
        <f t="shared" si="4"/>
        <v>0</v>
      </c>
      <c r="I70" s="62"/>
    </row>
    <row r="71" spans="1:9" ht="60" customHeight="1" x14ac:dyDescent="0.25">
      <c r="A71" s="71"/>
      <c r="B71" s="60"/>
      <c r="C71" s="28" t="s">
        <v>54</v>
      </c>
      <c r="D71" s="61"/>
      <c r="E71" s="62">
        <v>1</v>
      </c>
      <c r="F71" s="12"/>
      <c r="G71" s="12"/>
      <c r="H71" s="30">
        <f t="shared" si="4"/>
        <v>0</v>
      </c>
      <c r="I71" s="62"/>
    </row>
    <row r="72" spans="1:9" ht="60" customHeight="1" x14ac:dyDescent="0.25">
      <c r="A72" s="71"/>
      <c r="B72" s="60"/>
      <c r="C72" s="28" t="s">
        <v>55</v>
      </c>
      <c r="D72" s="61"/>
      <c r="E72" s="62">
        <v>1</v>
      </c>
      <c r="F72" s="12"/>
      <c r="G72" s="12"/>
      <c r="H72" s="30">
        <f t="shared" si="4"/>
        <v>0</v>
      </c>
      <c r="I72" s="62"/>
    </row>
    <row r="73" spans="1:9" ht="60" customHeight="1" x14ac:dyDescent="0.25">
      <c r="A73" s="71"/>
      <c r="B73" s="60"/>
      <c r="C73" s="28" t="s">
        <v>45</v>
      </c>
      <c r="D73" s="61"/>
      <c r="E73" s="62">
        <v>1</v>
      </c>
      <c r="F73" s="12"/>
      <c r="G73" s="12"/>
      <c r="H73" s="30">
        <f t="shared" si="4"/>
        <v>0</v>
      </c>
      <c r="I73" s="62"/>
    </row>
    <row r="74" spans="1:9" ht="60" customHeight="1" x14ac:dyDescent="0.25">
      <c r="A74" s="71"/>
      <c r="B74" s="60"/>
      <c r="C74" s="28" t="s">
        <v>56</v>
      </c>
      <c r="D74" s="61"/>
      <c r="E74" s="62">
        <v>1</v>
      </c>
      <c r="F74" s="12"/>
      <c r="G74" s="12"/>
      <c r="H74" s="30">
        <f t="shared" si="4"/>
        <v>0</v>
      </c>
      <c r="I74" s="62"/>
    </row>
    <row r="75" spans="1:9" ht="60" customHeight="1" x14ac:dyDescent="0.25">
      <c r="A75" s="71"/>
      <c r="B75" s="60"/>
      <c r="C75" s="28" t="s">
        <v>17</v>
      </c>
      <c r="D75" s="61"/>
      <c r="E75" s="62">
        <v>0.75</v>
      </c>
      <c r="F75" s="12"/>
      <c r="G75" s="12"/>
      <c r="H75" s="30">
        <f t="shared" si="4"/>
        <v>0</v>
      </c>
      <c r="I75" s="62"/>
    </row>
    <row r="76" spans="1:9" ht="60" customHeight="1" x14ac:dyDescent="0.25">
      <c r="A76" s="71"/>
      <c r="B76" s="60"/>
      <c r="C76" s="28" t="s">
        <v>18</v>
      </c>
      <c r="D76" s="61"/>
      <c r="E76" s="62">
        <v>0.25</v>
      </c>
      <c r="F76" s="12"/>
      <c r="G76" s="12"/>
      <c r="H76" s="30">
        <f t="shared" si="4"/>
        <v>0</v>
      </c>
      <c r="I76" s="62"/>
    </row>
    <row r="77" spans="1:9" ht="60" customHeight="1" x14ac:dyDescent="0.25">
      <c r="A77" s="71"/>
      <c r="B77" s="60"/>
      <c r="C77" s="28" t="s">
        <v>19</v>
      </c>
      <c r="D77" s="61"/>
      <c r="E77" s="62">
        <v>0.25</v>
      </c>
      <c r="F77" s="12"/>
      <c r="G77" s="12"/>
      <c r="H77" s="30">
        <f t="shared" si="4"/>
        <v>0</v>
      </c>
      <c r="I77" s="62"/>
    </row>
    <row r="78" spans="1:9" ht="60" customHeight="1" x14ac:dyDescent="0.25">
      <c r="A78" s="71"/>
      <c r="B78" s="60"/>
      <c r="C78" s="28" t="s">
        <v>20</v>
      </c>
      <c r="D78" s="61"/>
      <c r="E78" s="62">
        <v>0.25</v>
      </c>
      <c r="F78" s="12"/>
      <c r="G78" s="12"/>
      <c r="H78" s="30">
        <f t="shared" si="4"/>
        <v>0</v>
      </c>
      <c r="I78" s="62"/>
    </row>
    <row r="79" spans="1:9" ht="60" customHeight="1" x14ac:dyDescent="0.25">
      <c r="A79" s="71"/>
      <c r="B79" s="53" t="s">
        <v>42</v>
      </c>
      <c r="C79" s="8"/>
      <c r="D79" s="10">
        <v>5</v>
      </c>
      <c r="E79" s="8"/>
      <c r="F79" s="8"/>
      <c r="G79" s="8"/>
      <c r="H79" s="5">
        <f>SUM(H80:H86)</f>
        <v>0</v>
      </c>
      <c r="I79" s="5">
        <f>IF(H79&gt;D79,D79,H79)</f>
        <v>0</v>
      </c>
    </row>
    <row r="80" spans="1:9" ht="60" customHeight="1" x14ac:dyDescent="0.25">
      <c r="A80" s="71"/>
      <c r="B80" s="60"/>
      <c r="C80" s="28" t="s">
        <v>66</v>
      </c>
      <c r="D80" s="63"/>
      <c r="E80" s="62">
        <v>0.5</v>
      </c>
      <c r="F80" s="12"/>
      <c r="G80" s="12"/>
      <c r="H80" s="30">
        <f t="shared" ref="H80" si="5">E80*F80</f>
        <v>0</v>
      </c>
      <c r="I80" s="34"/>
    </row>
    <row r="81" spans="1:9" ht="60" customHeight="1" x14ac:dyDescent="0.25">
      <c r="A81" s="71"/>
      <c r="B81" s="60"/>
      <c r="C81" s="28" t="s">
        <v>57</v>
      </c>
      <c r="D81" s="63"/>
      <c r="E81" s="34">
        <v>0.5</v>
      </c>
      <c r="F81" s="12"/>
      <c r="G81" s="12"/>
      <c r="H81" s="30">
        <f t="shared" ref="H81:H85" si="6">E81*F81</f>
        <v>0</v>
      </c>
      <c r="I81" s="34"/>
    </row>
    <row r="82" spans="1:9" ht="60" customHeight="1" x14ac:dyDescent="0.25">
      <c r="A82" s="71"/>
      <c r="B82" s="60"/>
      <c r="C82" s="28" t="s">
        <v>43</v>
      </c>
      <c r="D82" s="63"/>
      <c r="E82" s="34">
        <v>0.5</v>
      </c>
      <c r="F82" s="12"/>
      <c r="G82" s="12"/>
      <c r="H82" s="30">
        <f t="shared" si="6"/>
        <v>0</v>
      </c>
      <c r="I82" s="34"/>
    </row>
    <row r="83" spans="1:9" ht="60" customHeight="1" x14ac:dyDescent="0.25">
      <c r="A83" s="75"/>
      <c r="B83" s="60"/>
      <c r="C83" s="28" t="s">
        <v>59</v>
      </c>
      <c r="D83" s="63"/>
      <c r="E83" s="34">
        <v>0.2</v>
      </c>
      <c r="F83" s="12"/>
      <c r="G83" s="12"/>
      <c r="H83" s="30">
        <f t="shared" si="6"/>
        <v>0</v>
      </c>
      <c r="I83" s="34"/>
    </row>
    <row r="84" spans="1:9" ht="90.75" customHeight="1" x14ac:dyDescent="0.25">
      <c r="A84" s="16"/>
      <c r="B84" s="60"/>
      <c r="C84" s="28" t="s">
        <v>60</v>
      </c>
      <c r="D84" s="63"/>
      <c r="E84" s="34">
        <v>0.4</v>
      </c>
      <c r="F84" s="12"/>
      <c r="G84" s="12"/>
      <c r="H84" s="30">
        <f t="shared" si="6"/>
        <v>0</v>
      </c>
      <c r="I84" s="34"/>
    </row>
    <row r="85" spans="1:9" ht="60" customHeight="1" x14ac:dyDescent="0.25">
      <c r="A85" s="16"/>
      <c r="B85" s="60"/>
      <c r="C85" s="28" t="s">
        <v>61</v>
      </c>
      <c r="D85" s="63"/>
      <c r="E85" s="34">
        <v>0.5</v>
      </c>
      <c r="F85" s="12"/>
      <c r="G85" s="12"/>
      <c r="H85" s="30">
        <f t="shared" si="6"/>
        <v>0</v>
      </c>
      <c r="I85" s="34"/>
    </row>
    <row r="86" spans="1:9" ht="40.15" customHeight="1" x14ac:dyDescent="0.25">
      <c r="A86" s="16"/>
      <c r="B86" s="60"/>
      <c r="C86" s="28" t="s">
        <v>58</v>
      </c>
      <c r="D86" s="63"/>
      <c r="E86" s="34" t="s">
        <v>62</v>
      </c>
      <c r="F86" s="12"/>
      <c r="G86" s="12"/>
      <c r="H86" s="34">
        <f>F86</f>
        <v>0</v>
      </c>
      <c r="I86" s="34"/>
    </row>
    <row r="87" spans="1:9" ht="40.15" customHeight="1" x14ac:dyDescent="0.3">
      <c r="B87" s="53" t="s">
        <v>44</v>
      </c>
      <c r="C87" s="10"/>
      <c r="D87" s="10">
        <v>8</v>
      </c>
      <c r="E87" s="10"/>
      <c r="F87" s="10"/>
      <c r="G87" s="10"/>
      <c r="H87" s="5">
        <f>SUM(H88)</f>
        <v>0</v>
      </c>
      <c r="I87" s="5">
        <f>IF(H87&gt;D87,D87,H87)</f>
        <v>0</v>
      </c>
    </row>
    <row r="88" spans="1:9" ht="125.25" customHeight="1" x14ac:dyDescent="0.25">
      <c r="A88" s="16"/>
      <c r="B88" s="60"/>
      <c r="C88" s="28" t="s">
        <v>46</v>
      </c>
      <c r="D88" s="63"/>
      <c r="E88" s="34" t="s">
        <v>94</v>
      </c>
      <c r="F88" s="12"/>
      <c r="G88" s="12"/>
      <c r="H88" s="34">
        <f>F88</f>
        <v>0</v>
      </c>
      <c r="I88" s="34"/>
    </row>
    <row r="89" spans="1:9" x14ac:dyDescent="0.3">
      <c r="B89" s="64"/>
      <c r="C89" s="64"/>
      <c r="D89" s="65">
        <f>SUM(D65:D88)</f>
        <v>20</v>
      </c>
      <c r="E89" s="64"/>
      <c r="F89" s="18"/>
      <c r="G89" s="18"/>
      <c r="H89" s="69">
        <f>H87+H79+H65</f>
        <v>0</v>
      </c>
      <c r="I89" s="69">
        <f>I87+I79+I65</f>
        <v>0</v>
      </c>
    </row>
    <row r="91" spans="1:9" x14ac:dyDescent="0.3">
      <c r="C91" s="66" t="s">
        <v>6</v>
      </c>
      <c r="D91" s="67">
        <f>D89+D63+D46</f>
        <v>100</v>
      </c>
      <c r="I91" s="70">
        <f>I46+I63+I89</f>
        <v>0</v>
      </c>
    </row>
    <row r="92" spans="1:9" x14ac:dyDescent="0.3">
      <c r="B92" s="1"/>
      <c r="C92" s="1"/>
      <c r="D92" s="4"/>
    </row>
  </sheetData>
  <sheetProtection algorithmName="SHA-512" hashValue="IA9VR7NJzoO974bZsjaRpgRCf0ggWIR9+8Qd25ST9lz4Fo/mULiT/Ji/AV16SaQyzhGEWJhyG1UTSrwf5rg0MQ==" saltValue="oiNsJp22r2zC5QnVdp+uJQ==" spinCount="100000" sheet="1" objects="1" scenarios="1"/>
  <mergeCells count="5">
    <mergeCell ref="A4:A42"/>
    <mergeCell ref="A44:A59"/>
    <mergeCell ref="A61:A83"/>
    <mergeCell ref="B2:C2"/>
    <mergeCell ref="B3:C3"/>
  </mergeCells>
  <printOptions horizontalCentered="1" verticalCentered="1"/>
  <pageMargins left="0" right="0" top="0" bottom="0" header="0.31496062992125984" footer="0.31496062992125984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GRELHA</vt:lpstr>
      <vt:lpstr>GRELHA!Área_de_Impressão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Instituto Politécnico de Viseu</dc:creator>
  <cp:keywords/>
  <dc:description/>
  <cp:lastModifiedBy>Cristina Gomes</cp:lastModifiedBy>
  <cp:revision/>
  <cp:lastPrinted>2024-11-12T18:28:33Z</cp:lastPrinted>
  <dcterms:created xsi:type="dcterms:W3CDTF">2019-10-01T13:05:57Z</dcterms:created>
  <dcterms:modified xsi:type="dcterms:W3CDTF">2025-03-05T17:38:18Z</dcterms:modified>
  <cp:category/>
  <cp:contentStatus/>
</cp:coreProperties>
</file>